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<sst xmlns="http://schemas.openxmlformats.org/spreadsheetml/2006/main" count="1436" uniqueCount="318">
  <si>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</si>
  <si>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</si>
  <si>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</si>
  <si>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</si>
  <si>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</si>
  <si>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</si>
  <si>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</si>
  <si>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</si>
  <si>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</si>
  <si>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</si>
  <si>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</si>
  <si>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</si>
  <si>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</si>
  <si>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</si>
  <si>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</si>
  <si>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</si>
  <si>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</si>
  <si>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</si>
  <si>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</si>
  <si>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</si>
  <si>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</si>
  <si>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</si>
  <si>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</si>
  <si>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</si>
  <si>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</si>
  <si>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</si>
  <si>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</si>
  <si>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</si>
  <si>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</si>
  <si>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</si>
  <si>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</si>
  <si>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</si>
  <si>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</si>
  <si>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</si>
  <si>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</si>
  <si>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</si>
  <si>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</si>
  <si>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</si>
  <si>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</si>
  <si>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</si>
  <si>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</si>
  <si>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</si>
  <si>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</si>
  <si>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</si>
  <si>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</si>
  <si>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</si>
  <si>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</si>
  <si>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</si>
  <si>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</si>
  <si>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</si>
  <si>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</si>
  <si>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</si>
  <si>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</si>
  <si>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</si>
  <si>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</si>
  <si>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</si>
  <si>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</si>
  <si>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</si>
  <si>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</si>
  <si>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</si>
  <si>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</si>
  <si>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</si>
  <si>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</si>
  <si>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</si>
  <si>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</si>
  <si>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</si>
  <si>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</si>
  <si>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</si>
  <si>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</si>
  <si>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</si>
  <si>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</si>
  <si>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</si>
  <si>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</si>
  <si>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</si>
  <si>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</si>
  <si>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</si>
  <si>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</si>
  <si>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</si>
  <si>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</si>
  <si>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</si>
  <si>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</si>
  <si>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</si>
  <si>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</si>
  <si>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</si>
  <si>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</si>
  <si>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</si>
  <si>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</si>
  <si>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</si>
  <si>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</si>
  <si>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</si>
  <si>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</si>
  <si>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</si>
  <si>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</si>
  <si>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</si>
  <si>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</si>
  <si>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</si>
  <si>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№ ______ от _______________</t>
  </si>
  <si>
    <t>Приложение 12 к решению Думы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</si>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</sst>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5" fillId="7" borderId="0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4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4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4" xfId="0" applyNumberFormat="1" applyFont="1" applyFill="1" applyBorder="1" applyAlignment="1">
      <alignment horizontal="center" vertical="center" shrinkToFit="1"/>
    </xf>
    <xf numFmtId="168" fontId="8" fillId="4" borderId="4" xfId="0" applyNumberFormat="1" applyFont="1" applyFill="1" applyBorder="1" applyAlignment="1">
      <alignment horizontal="center" vertical="center" shrinkToFit="1"/>
    </xf>
    <xf numFmtId="168" fontId="2" fillId="6" borderId="4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horizontal="center" vertical="center" wrapText="1"/>
    </xf>
    <xf numFmtId="49" fontId="11" fillId="8" borderId="17" xfId="0" applyNumberFormat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 shrinkToFit="1"/>
    </xf>
    <xf numFmtId="0" fontId="2" fillId="6" borderId="1" xfId="0" applyFont="1" applyFill="1" applyBorder="1" applyAlignment="1">
      <alignment horizontal="left" vertical="top" wrapText="1"/>
    </xf>
    <xf numFmtId="49" fontId="2" fillId="7" borderId="8" xfId="0" applyNumberFormat="1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top" wrapText="1"/>
    </xf>
    <xf numFmtId="49" fontId="2" fillId="5" borderId="8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49" fontId="2" fillId="4" borderId="8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2" fillId="6" borderId="8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top" wrapTex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4"/>
  <sheetViews>
    <sheetView showGridLines="0" tabSelected="1" workbookViewId="0" topLeftCell="A1">
      <selection activeCell="C11" sqref="C11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5" ht="18.75">
      <c r="B2" s="149" t="s">
        <v>97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83"/>
      <c r="Y2" s="2"/>
    </row>
    <row r="3" spans="2:25" ht="18.75" customHeight="1">
      <c r="B3" s="150" t="s">
        <v>94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84"/>
      <c r="Y3" s="2"/>
    </row>
    <row r="4" spans="2:25" ht="18.75">
      <c r="B4" s="2"/>
      <c r="C4" s="149" t="s">
        <v>96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51" t="s">
        <v>95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X7" s="2"/>
      <c r="Y7" s="2"/>
    </row>
    <row r="8" spans="1:25" ht="57" customHeight="1">
      <c r="A8" s="148" t="s">
        <v>317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X8" s="2"/>
      <c r="Y8" s="2"/>
    </row>
    <row r="9" spans="1:25" ht="16.5" thickBot="1">
      <c r="A9" s="49"/>
      <c r="B9" s="49"/>
      <c r="C9" s="49"/>
      <c r="D9" s="49"/>
      <c r="E9" s="49"/>
      <c r="F9" s="49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Y9" s="57" t="s">
        <v>87</v>
      </c>
    </row>
    <row r="10" spans="1:25" ht="48" thickBot="1">
      <c r="A10" s="36" t="s">
        <v>0</v>
      </c>
      <c r="B10" s="36" t="s">
        <v>62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24</v>
      </c>
      <c r="H10" s="23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  <c r="P10" s="4" t="s">
        <v>24</v>
      </c>
      <c r="Q10" s="4" t="s">
        <v>24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24</v>
      </c>
      <c r="W10" s="41" t="s">
        <v>24</v>
      </c>
      <c r="X10" s="58" t="s">
        <v>89</v>
      </c>
      <c r="Y10" s="47" t="s">
        <v>88</v>
      </c>
    </row>
    <row r="11" spans="1:25" ht="29.25" thickBot="1">
      <c r="A11" s="105" t="s">
        <v>63</v>
      </c>
      <c r="B11" s="106">
        <v>951</v>
      </c>
      <c r="C11" s="106" t="s">
        <v>64</v>
      </c>
      <c r="D11" s="106" t="s">
        <v>6</v>
      </c>
      <c r="E11" s="106" t="s">
        <v>5</v>
      </c>
      <c r="F11" s="107"/>
      <c r="G11" s="108">
        <f>G12+G133+G139+G146+G168+G174+G194+G220+G241+G251+G264+G270</f>
        <v>97127.41</v>
      </c>
      <c r="H11" s="28" t="e">
        <f aca="true" t="shared" si="0" ref="H11:X11">H12+H130+H134+H140+H162+H176+H196+H222+H236+H249+H260+H265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60" t="e">
        <f t="shared" si="0"/>
        <v>#REF!</v>
      </c>
      <c r="Y11" s="59" t="e">
        <f aca="true" t="shared" si="1" ref="Y11:Y20">X11/G11*100</f>
        <v>#REF!</v>
      </c>
    </row>
    <row r="12" spans="1:25" ht="18.75" customHeight="1" outlineLevel="2" thickBot="1">
      <c r="A12" s="111" t="s">
        <v>57</v>
      </c>
      <c r="B12" s="18">
        <v>951</v>
      </c>
      <c r="C12" s="14" t="s">
        <v>56</v>
      </c>
      <c r="D12" s="14" t="s">
        <v>6</v>
      </c>
      <c r="E12" s="14" t="s">
        <v>5</v>
      </c>
      <c r="F12" s="14"/>
      <c r="G12" s="15">
        <f>G13+G20+G40+G53+G63+G68</f>
        <v>48006.68</v>
      </c>
      <c r="H12" s="29" t="e">
        <f>H13+H23+H42+#REF!+H54+#REF!+H63+H67</f>
        <v>#REF!</v>
      </c>
      <c r="I12" s="29" t="e">
        <f>I13+I23+I42+#REF!+I54+#REF!+I63+I67</f>
        <v>#REF!</v>
      </c>
      <c r="J12" s="29" t="e">
        <f>J13+J23+J42+#REF!+J54+#REF!+J63+J67</f>
        <v>#REF!</v>
      </c>
      <c r="K12" s="29" t="e">
        <f>K13+K23+K42+#REF!+K54+#REF!+K63+K67</f>
        <v>#REF!</v>
      </c>
      <c r="L12" s="29" t="e">
        <f>L13+L23+L42+#REF!+L54+#REF!+L63+L67</f>
        <v>#REF!</v>
      </c>
      <c r="M12" s="29" t="e">
        <f>M13+M23+M42+#REF!+M54+#REF!+M63+M67</f>
        <v>#REF!</v>
      </c>
      <c r="N12" s="29" t="e">
        <f>N13+N23+N42+#REF!+N54+#REF!+N63+N67</f>
        <v>#REF!</v>
      </c>
      <c r="O12" s="29" t="e">
        <f>O13+O23+O42+#REF!+O54+#REF!+O63+O67</f>
        <v>#REF!</v>
      </c>
      <c r="P12" s="29" t="e">
        <f>P13+P23+P42+#REF!+P54+#REF!+P63+P67</f>
        <v>#REF!</v>
      </c>
      <c r="Q12" s="29" t="e">
        <f>Q13+Q23+Q42+#REF!+Q54+#REF!+Q63+Q67</f>
        <v>#REF!</v>
      </c>
      <c r="R12" s="29" t="e">
        <f>R13+R23+R42+#REF!+R54+#REF!+R63+R67</f>
        <v>#REF!</v>
      </c>
      <c r="S12" s="29" t="e">
        <f>S13+S23+S42+#REF!+S54+#REF!+S63+S67</f>
        <v>#REF!</v>
      </c>
      <c r="T12" s="29" t="e">
        <f>T13+T23+T42+#REF!+T54+#REF!+T63+T67</f>
        <v>#REF!</v>
      </c>
      <c r="U12" s="29" t="e">
        <f>U13+U23+U42+#REF!+U54+#REF!+U63+U67</f>
        <v>#REF!</v>
      </c>
      <c r="V12" s="29" t="e">
        <f>V13+V23+V42+#REF!+V54+#REF!+V63+V67</f>
        <v>#REF!</v>
      </c>
      <c r="W12" s="29" t="e">
        <f>W13+W23+W42+#REF!+W54+#REF!+W63+W67</f>
        <v>#REF!</v>
      </c>
      <c r="X12" s="61" t="e">
        <f>X13+X23+X42+#REF!+X54+#REF!+X63+X67</f>
        <v>#REF!</v>
      </c>
      <c r="Y12" s="59" t="e">
        <f t="shared" si="1"/>
        <v>#REF!</v>
      </c>
    </row>
    <row r="13" spans="1:25" ht="48.75" customHeight="1" outlineLevel="3" thickBot="1">
      <c r="A13" s="112" t="s">
        <v>25</v>
      </c>
      <c r="B13" s="134">
        <v>951</v>
      </c>
      <c r="C13" s="113" t="s">
        <v>7</v>
      </c>
      <c r="D13" s="113" t="s">
        <v>6</v>
      </c>
      <c r="E13" s="113" t="s">
        <v>5</v>
      </c>
      <c r="F13" s="113"/>
      <c r="G13" s="114">
        <f>G14</f>
        <v>1658.3</v>
      </c>
      <c r="H13" s="31">
        <f aca="true" t="shared" si="2" ref="H13:X13">H14</f>
        <v>1204.8</v>
      </c>
      <c r="I13" s="31">
        <f t="shared" si="2"/>
        <v>1204.8</v>
      </c>
      <c r="J13" s="31">
        <f t="shared" si="2"/>
        <v>1204.8</v>
      </c>
      <c r="K13" s="31">
        <f t="shared" si="2"/>
        <v>1204.8</v>
      </c>
      <c r="L13" s="31">
        <f t="shared" si="2"/>
        <v>1204.8</v>
      </c>
      <c r="M13" s="31">
        <f t="shared" si="2"/>
        <v>1204.8</v>
      </c>
      <c r="N13" s="31">
        <f t="shared" si="2"/>
        <v>1204.8</v>
      </c>
      <c r="O13" s="31">
        <f t="shared" si="2"/>
        <v>1204.8</v>
      </c>
      <c r="P13" s="31">
        <f t="shared" si="2"/>
        <v>1204.8</v>
      </c>
      <c r="Q13" s="31">
        <f t="shared" si="2"/>
        <v>1204.8</v>
      </c>
      <c r="R13" s="31">
        <f t="shared" si="2"/>
        <v>1204.8</v>
      </c>
      <c r="S13" s="31">
        <f t="shared" si="2"/>
        <v>1204.8</v>
      </c>
      <c r="T13" s="31">
        <f t="shared" si="2"/>
        <v>1204.8</v>
      </c>
      <c r="U13" s="31">
        <f t="shared" si="2"/>
        <v>1204.8</v>
      </c>
      <c r="V13" s="31">
        <f t="shared" si="2"/>
        <v>1204.8</v>
      </c>
      <c r="W13" s="31">
        <f t="shared" si="2"/>
        <v>1204.8</v>
      </c>
      <c r="X13" s="62">
        <f t="shared" si="2"/>
        <v>1147.63638</v>
      </c>
      <c r="Y13" s="59">
        <f t="shared" si="1"/>
        <v>69.20559488632937</v>
      </c>
    </row>
    <row r="14" spans="1:25" ht="34.5" customHeight="1" outlineLevel="3" thickBot="1">
      <c r="A14" s="115" t="s">
        <v>162</v>
      </c>
      <c r="B14" s="135">
        <v>951</v>
      </c>
      <c r="C14" s="11" t="s">
        <v>7</v>
      </c>
      <c r="D14" s="11" t="s">
        <v>163</v>
      </c>
      <c r="E14" s="11" t="s">
        <v>5</v>
      </c>
      <c r="F14" s="11"/>
      <c r="G14" s="12">
        <f>G15</f>
        <v>1658.3</v>
      </c>
      <c r="H14" s="32">
        <f aca="true" t="shared" si="3" ref="H14:X14">H19</f>
        <v>1204.8</v>
      </c>
      <c r="I14" s="32">
        <f t="shared" si="3"/>
        <v>1204.8</v>
      </c>
      <c r="J14" s="32">
        <f t="shared" si="3"/>
        <v>1204.8</v>
      </c>
      <c r="K14" s="32">
        <f t="shared" si="3"/>
        <v>1204.8</v>
      </c>
      <c r="L14" s="32">
        <f t="shared" si="3"/>
        <v>1204.8</v>
      </c>
      <c r="M14" s="32">
        <f t="shared" si="3"/>
        <v>1204.8</v>
      </c>
      <c r="N14" s="32">
        <f t="shared" si="3"/>
        <v>1204.8</v>
      </c>
      <c r="O14" s="32">
        <f t="shared" si="3"/>
        <v>1204.8</v>
      </c>
      <c r="P14" s="32">
        <f t="shared" si="3"/>
        <v>1204.8</v>
      </c>
      <c r="Q14" s="32">
        <f t="shared" si="3"/>
        <v>1204.8</v>
      </c>
      <c r="R14" s="32">
        <f t="shared" si="3"/>
        <v>1204.8</v>
      </c>
      <c r="S14" s="32">
        <f t="shared" si="3"/>
        <v>1204.8</v>
      </c>
      <c r="T14" s="32">
        <f t="shared" si="3"/>
        <v>1204.8</v>
      </c>
      <c r="U14" s="32">
        <f t="shared" si="3"/>
        <v>1204.8</v>
      </c>
      <c r="V14" s="32">
        <f t="shared" si="3"/>
        <v>1204.8</v>
      </c>
      <c r="W14" s="32">
        <f t="shared" si="3"/>
        <v>1204.8</v>
      </c>
      <c r="X14" s="63">
        <f t="shared" si="3"/>
        <v>1147.63638</v>
      </c>
      <c r="Y14" s="59">
        <f t="shared" si="1"/>
        <v>69.20559488632937</v>
      </c>
    </row>
    <row r="15" spans="1:25" ht="36" customHeight="1" outlineLevel="3" thickBot="1">
      <c r="A15" s="115" t="s">
        <v>164</v>
      </c>
      <c r="B15" s="135">
        <v>951</v>
      </c>
      <c r="C15" s="11" t="s">
        <v>7</v>
      </c>
      <c r="D15" s="11" t="s">
        <v>165</v>
      </c>
      <c r="E15" s="11" t="s">
        <v>5</v>
      </c>
      <c r="F15" s="11"/>
      <c r="G15" s="12">
        <f>G16</f>
        <v>1658.3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20.25" customHeight="1" outlineLevel="3" thickBot="1">
      <c r="A16" s="96" t="s">
        <v>166</v>
      </c>
      <c r="B16" s="92">
        <v>951</v>
      </c>
      <c r="C16" s="93" t="s">
        <v>7</v>
      </c>
      <c r="D16" s="93" t="s">
        <v>167</v>
      </c>
      <c r="E16" s="93" t="s">
        <v>5</v>
      </c>
      <c r="F16" s="93"/>
      <c r="G16" s="16">
        <f>G17</f>
        <v>1658.3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31.5" customHeight="1" outlineLevel="3" thickBot="1">
      <c r="A17" s="5" t="s">
        <v>101</v>
      </c>
      <c r="B17" s="21">
        <v>951</v>
      </c>
      <c r="C17" s="6" t="s">
        <v>7</v>
      </c>
      <c r="D17" s="6" t="s">
        <v>167</v>
      </c>
      <c r="E17" s="6" t="s">
        <v>98</v>
      </c>
      <c r="F17" s="6"/>
      <c r="G17" s="7">
        <f>G18+G19</f>
        <v>1658.3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0" t="s">
        <v>102</v>
      </c>
      <c r="B18" s="94">
        <v>951</v>
      </c>
      <c r="C18" s="95" t="s">
        <v>7</v>
      </c>
      <c r="D18" s="95" t="s">
        <v>167</v>
      </c>
      <c r="E18" s="95" t="s">
        <v>99</v>
      </c>
      <c r="F18" s="95"/>
      <c r="G18" s="100">
        <v>1658.3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2.25" outlineLevel="4" thickBot="1">
      <c r="A19" s="90" t="s">
        <v>103</v>
      </c>
      <c r="B19" s="94">
        <v>951</v>
      </c>
      <c r="C19" s="95" t="s">
        <v>7</v>
      </c>
      <c r="D19" s="95" t="s">
        <v>167</v>
      </c>
      <c r="E19" s="95" t="s">
        <v>100</v>
      </c>
      <c r="F19" s="95"/>
      <c r="G19" s="100">
        <v>0</v>
      </c>
      <c r="H19" s="34">
        <f aca="true" t="shared" si="4" ref="H19:X19">H20</f>
        <v>1204.8</v>
      </c>
      <c r="I19" s="34">
        <f t="shared" si="4"/>
        <v>1204.8</v>
      </c>
      <c r="J19" s="34">
        <f t="shared" si="4"/>
        <v>1204.8</v>
      </c>
      <c r="K19" s="34">
        <f t="shared" si="4"/>
        <v>1204.8</v>
      </c>
      <c r="L19" s="34">
        <f t="shared" si="4"/>
        <v>1204.8</v>
      </c>
      <c r="M19" s="34">
        <f t="shared" si="4"/>
        <v>1204.8</v>
      </c>
      <c r="N19" s="34">
        <f t="shared" si="4"/>
        <v>1204.8</v>
      </c>
      <c r="O19" s="34">
        <f t="shared" si="4"/>
        <v>1204.8</v>
      </c>
      <c r="P19" s="34">
        <f t="shared" si="4"/>
        <v>1204.8</v>
      </c>
      <c r="Q19" s="34">
        <f t="shared" si="4"/>
        <v>1204.8</v>
      </c>
      <c r="R19" s="34">
        <f t="shared" si="4"/>
        <v>1204.8</v>
      </c>
      <c r="S19" s="34">
        <f t="shared" si="4"/>
        <v>1204.8</v>
      </c>
      <c r="T19" s="34">
        <f t="shared" si="4"/>
        <v>1204.8</v>
      </c>
      <c r="U19" s="34">
        <f t="shared" si="4"/>
        <v>1204.8</v>
      </c>
      <c r="V19" s="34">
        <f t="shared" si="4"/>
        <v>1204.8</v>
      </c>
      <c r="W19" s="34">
        <f t="shared" si="4"/>
        <v>1204.8</v>
      </c>
      <c r="X19" s="64">
        <f t="shared" si="4"/>
        <v>1147.63638</v>
      </c>
      <c r="Y19" s="59" t="e">
        <f t="shared" si="1"/>
        <v>#DIV/0!</v>
      </c>
    </row>
    <row r="20" spans="1:25" ht="63.75" outlineLevel="5" thickBot="1">
      <c r="A20" s="8" t="s">
        <v>26</v>
      </c>
      <c r="B20" s="19">
        <v>951</v>
      </c>
      <c r="C20" s="9" t="s">
        <v>18</v>
      </c>
      <c r="D20" s="9" t="s">
        <v>6</v>
      </c>
      <c r="E20" s="9" t="s">
        <v>5</v>
      </c>
      <c r="F20" s="9"/>
      <c r="G20" s="10">
        <f>G21</f>
        <v>3212.1000000000004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35.72853833940412</v>
      </c>
    </row>
    <row r="21" spans="1:25" ht="32.25" outlineLevel="5" thickBot="1">
      <c r="A21" s="115" t="s">
        <v>162</v>
      </c>
      <c r="B21" s="135">
        <v>951</v>
      </c>
      <c r="C21" s="11" t="s">
        <v>18</v>
      </c>
      <c r="D21" s="11" t="s">
        <v>163</v>
      </c>
      <c r="E21" s="11" t="s">
        <v>5</v>
      </c>
      <c r="F21" s="11"/>
      <c r="G21" s="12">
        <f>G22</f>
        <v>3212.1000000000004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5" t="s">
        <v>164</v>
      </c>
      <c r="B22" s="135">
        <v>951</v>
      </c>
      <c r="C22" s="11" t="s">
        <v>18</v>
      </c>
      <c r="D22" s="11" t="s">
        <v>165</v>
      </c>
      <c r="E22" s="11" t="s">
        <v>5</v>
      </c>
      <c r="F22" s="11"/>
      <c r="G22" s="12">
        <f>G23+G33+G37</f>
        <v>3212.1000000000004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6" t="s">
        <v>168</v>
      </c>
      <c r="B23" s="136">
        <v>951</v>
      </c>
      <c r="C23" s="93" t="s">
        <v>18</v>
      </c>
      <c r="D23" s="93" t="s">
        <v>169</v>
      </c>
      <c r="E23" s="93" t="s">
        <v>5</v>
      </c>
      <c r="F23" s="93"/>
      <c r="G23" s="16">
        <f>G24+G27+G30</f>
        <v>1849.66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155.46187948055316</v>
      </c>
    </row>
    <row r="24" spans="1:25" ht="33" customHeight="1" outlineLevel="6" thickBot="1">
      <c r="A24" s="5" t="s">
        <v>101</v>
      </c>
      <c r="B24" s="21">
        <v>951</v>
      </c>
      <c r="C24" s="6" t="s">
        <v>18</v>
      </c>
      <c r="D24" s="6" t="s">
        <v>169</v>
      </c>
      <c r="E24" s="6" t="s">
        <v>98</v>
      </c>
      <c r="F24" s="6"/>
      <c r="G24" s="7">
        <f>G25+G26</f>
        <v>1774.66</v>
      </c>
      <c r="H24" s="32">
        <f aca="true" t="shared" si="6" ref="H24:X24">H25+H35+H39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162.03194978193005</v>
      </c>
    </row>
    <row r="25" spans="1:25" ht="16.5" outlineLevel="6" thickBot="1">
      <c r="A25" s="90" t="s">
        <v>102</v>
      </c>
      <c r="B25" s="94">
        <v>951</v>
      </c>
      <c r="C25" s="95" t="s">
        <v>18</v>
      </c>
      <c r="D25" s="95" t="s">
        <v>169</v>
      </c>
      <c r="E25" s="95" t="s">
        <v>99</v>
      </c>
      <c r="F25" s="95"/>
      <c r="G25" s="100">
        <v>1769.66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105.11211193110542</v>
      </c>
    </row>
    <row r="26" spans="1:25" ht="32.25" outlineLevel="6" thickBot="1">
      <c r="A26" s="90" t="s">
        <v>103</v>
      </c>
      <c r="B26" s="94">
        <v>951</v>
      </c>
      <c r="C26" s="95" t="s">
        <v>18</v>
      </c>
      <c r="D26" s="95" t="s">
        <v>169</v>
      </c>
      <c r="E26" s="95" t="s">
        <v>100</v>
      </c>
      <c r="F26" s="95"/>
      <c r="G26" s="10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32.25" outlineLevel="6" thickBot="1">
      <c r="A27" s="5" t="s">
        <v>110</v>
      </c>
      <c r="B27" s="21">
        <v>951</v>
      </c>
      <c r="C27" s="6" t="s">
        <v>18</v>
      </c>
      <c r="D27" s="6" t="s">
        <v>169</v>
      </c>
      <c r="E27" s="6" t="s">
        <v>104</v>
      </c>
      <c r="F27" s="6"/>
      <c r="G27" s="7">
        <f>G28+G29</f>
        <v>70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90" t="s">
        <v>111</v>
      </c>
      <c r="B28" s="94">
        <v>951</v>
      </c>
      <c r="C28" s="95" t="s">
        <v>18</v>
      </c>
      <c r="D28" s="95" t="s">
        <v>169</v>
      </c>
      <c r="E28" s="95" t="s">
        <v>105</v>
      </c>
      <c r="F28" s="95"/>
      <c r="G28" s="100"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90" t="s">
        <v>112</v>
      </c>
      <c r="B29" s="94">
        <v>951</v>
      </c>
      <c r="C29" s="95" t="s">
        <v>18</v>
      </c>
      <c r="D29" s="95" t="s">
        <v>169</v>
      </c>
      <c r="E29" s="95" t="s">
        <v>106</v>
      </c>
      <c r="F29" s="95"/>
      <c r="G29" s="100">
        <v>70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113</v>
      </c>
      <c r="B30" s="21">
        <v>951</v>
      </c>
      <c r="C30" s="6" t="s">
        <v>18</v>
      </c>
      <c r="D30" s="6" t="s">
        <v>169</v>
      </c>
      <c r="E30" s="6" t="s">
        <v>107</v>
      </c>
      <c r="F30" s="6"/>
      <c r="G30" s="7">
        <f>G31+G32</f>
        <v>5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90" t="s">
        <v>114</v>
      </c>
      <c r="B31" s="94">
        <v>951</v>
      </c>
      <c r="C31" s="95" t="s">
        <v>18</v>
      </c>
      <c r="D31" s="95" t="s">
        <v>169</v>
      </c>
      <c r="E31" s="95" t="s">
        <v>108</v>
      </c>
      <c r="F31" s="95"/>
      <c r="G31" s="100"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90" t="s">
        <v>115</v>
      </c>
      <c r="B32" s="94">
        <v>951</v>
      </c>
      <c r="C32" s="95" t="s">
        <v>18</v>
      </c>
      <c r="D32" s="95" t="s">
        <v>169</v>
      </c>
      <c r="E32" s="95" t="s">
        <v>109</v>
      </c>
      <c r="F32" s="95"/>
      <c r="G32" s="100">
        <v>5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6" t="s">
        <v>170</v>
      </c>
      <c r="B33" s="92">
        <v>951</v>
      </c>
      <c r="C33" s="93" t="s">
        <v>18</v>
      </c>
      <c r="D33" s="93" t="s">
        <v>171</v>
      </c>
      <c r="E33" s="93" t="s">
        <v>5</v>
      </c>
      <c r="F33" s="93"/>
      <c r="G33" s="16">
        <f>G34</f>
        <v>1170.44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5" t="s">
        <v>101</v>
      </c>
      <c r="B34" s="21">
        <v>951</v>
      </c>
      <c r="C34" s="6" t="s">
        <v>18</v>
      </c>
      <c r="D34" s="6" t="s">
        <v>171</v>
      </c>
      <c r="E34" s="6" t="s">
        <v>98</v>
      </c>
      <c r="F34" s="6"/>
      <c r="G34" s="7">
        <f>G35+G36</f>
        <v>1170.44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8" customHeight="1" outlineLevel="6" thickBot="1">
      <c r="A35" s="90" t="s">
        <v>102</v>
      </c>
      <c r="B35" s="94">
        <v>951</v>
      </c>
      <c r="C35" s="95" t="s">
        <v>18</v>
      </c>
      <c r="D35" s="95" t="s">
        <v>171</v>
      </c>
      <c r="E35" s="95" t="s">
        <v>99</v>
      </c>
      <c r="F35" s="95"/>
      <c r="G35" s="100">
        <v>1166.44</v>
      </c>
      <c r="H35" s="34">
        <f aca="true" t="shared" si="8" ref="H35:X35">H36</f>
        <v>1331.7</v>
      </c>
      <c r="I35" s="34">
        <f t="shared" si="8"/>
        <v>1331.7</v>
      </c>
      <c r="J35" s="34">
        <f t="shared" si="8"/>
        <v>1331.7</v>
      </c>
      <c r="K35" s="34">
        <f t="shared" si="8"/>
        <v>1331.7</v>
      </c>
      <c r="L35" s="34">
        <f t="shared" si="8"/>
        <v>1331.7</v>
      </c>
      <c r="M35" s="34">
        <f t="shared" si="8"/>
        <v>1331.7</v>
      </c>
      <c r="N35" s="34">
        <f t="shared" si="8"/>
        <v>1331.7</v>
      </c>
      <c r="O35" s="34">
        <f t="shared" si="8"/>
        <v>1331.7</v>
      </c>
      <c r="P35" s="34">
        <f t="shared" si="8"/>
        <v>1331.7</v>
      </c>
      <c r="Q35" s="34">
        <f t="shared" si="8"/>
        <v>1331.7</v>
      </c>
      <c r="R35" s="34">
        <f t="shared" si="8"/>
        <v>1331.7</v>
      </c>
      <c r="S35" s="34">
        <f t="shared" si="8"/>
        <v>1331.7</v>
      </c>
      <c r="T35" s="34">
        <f t="shared" si="8"/>
        <v>1331.7</v>
      </c>
      <c r="U35" s="34">
        <f t="shared" si="8"/>
        <v>1331.7</v>
      </c>
      <c r="V35" s="34">
        <f t="shared" si="8"/>
        <v>1331.7</v>
      </c>
      <c r="W35" s="34">
        <f t="shared" si="8"/>
        <v>1331.7</v>
      </c>
      <c r="X35" s="68">
        <f t="shared" si="8"/>
        <v>874.3892</v>
      </c>
      <c r="Y35" s="59">
        <f>X35/G35*100</f>
        <v>74.96220980076129</v>
      </c>
    </row>
    <row r="36" spans="1:25" ht="32.25" outlineLevel="6" thickBot="1">
      <c r="A36" s="90" t="s">
        <v>103</v>
      </c>
      <c r="B36" s="94">
        <v>951</v>
      </c>
      <c r="C36" s="95" t="s">
        <v>18</v>
      </c>
      <c r="D36" s="95" t="s">
        <v>171</v>
      </c>
      <c r="E36" s="95" t="s">
        <v>100</v>
      </c>
      <c r="F36" s="95"/>
      <c r="G36" s="100">
        <v>4</v>
      </c>
      <c r="H36" s="26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W36" s="44">
        <v>1331.7</v>
      </c>
      <c r="X36" s="65">
        <v>874.3892</v>
      </c>
      <c r="Y36" s="59">
        <f>X36/G36*100</f>
        <v>21859.73</v>
      </c>
    </row>
    <row r="37" spans="1:25" ht="32.25" outlineLevel="6" thickBot="1">
      <c r="A37" s="96" t="s">
        <v>172</v>
      </c>
      <c r="B37" s="92">
        <v>951</v>
      </c>
      <c r="C37" s="93" t="s">
        <v>18</v>
      </c>
      <c r="D37" s="93" t="s">
        <v>173</v>
      </c>
      <c r="E37" s="93" t="s">
        <v>5</v>
      </c>
      <c r="F37" s="93"/>
      <c r="G37" s="16">
        <f>G38</f>
        <v>192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118</v>
      </c>
      <c r="B38" s="21">
        <v>951</v>
      </c>
      <c r="C38" s="6" t="s">
        <v>18</v>
      </c>
      <c r="D38" s="6" t="s">
        <v>173</v>
      </c>
      <c r="E38" s="6" t="s">
        <v>116</v>
      </c>
      <c r="F38" s="6"/>
      <c r="G38" s="7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1.5" customHeight="1" outlineLevel="6" thickBot="1">
      <c r="A39" s="90" t="s">
        <v>119</v>
      </c>
      <c r="B39" s="94">
        <v>951</v>
      </c>
      <c r="C39" s="95" t="s">
        <v>18</v>
      </c>
      <c r="D39" s="95" t="s">
        <v>173</v>
      </c>
      <c r="E39" s="95" t="s">
        <v>117</v>
      </c>
      <c r="F39" s="95"/>
      <c r="G39" s="100">
        <v>192</v>
      </c>
      <c r="H39" s="34">
        <f aca="true" t="shared" si="9" ref="H39:X39">H40</f>
        <v>96</v>
      </c>
      <c r="I39" s="34">
        <f t="shared" si="9"/>
        <v>96</v>
      </c>
      <c r="J39" s="34">
        <f t="shared" si="9"/>
        <v>96</v>
      </c>
      <c r="K39" s="34">
        <f t="shared" si="9"/>
        <v>96</v>
      </c>
      <c r="L39" s="34">
        <f t="shared" si="9"/>
        <v>96</v>
      </c>
      <c r="M39" s="34">
        <f t="shared" si="9"/>
        <v>96</v>
      </c>
      <c r="N39" s="34">
        <f t="shared" si="9"/>
        <v>96</v>
      </c>
      <c r="O39" s="34">
        <f t="shared" si="9"/>
        <v>96</v>
      </c>
      <c r="P39" s="34">
        <f t="shared" si="9"/>
        <v>96</v>
      </c>
      <c r="Q39" s="34">
        <f t="shared" si="9"/>
        <v>96</v>
      </c>
      <c r="R39" s="34">
        <f t="shared" si="9"/>
        <v>96</v>
      </c>
      <c r="S39" s="34">
        <f t="shared" si="9"/>
        <v>96</v>
      </c>
      <c r="T39" s="34">
        <f t="shared" si="9"/>
        <v>96</v>
      </c>
      <c r="U39" s="34">
        <f t="shared" si="9"/>
        <v>96</v>
      </c>
      <c r="V39" s="34">
        <f t="shared" si="9"/>
        <v>96</v>
      </c>
      <c r="W39" s="34">
        <f t="shared" si="9"/>
        <v>96</v>
      </c>
      <c r="X39" s="64">
        <f t="shared" si="9"/>
        <v>141</v>
      </c>
      <c r="Y39" s="59">
        <f>X39/G39*100</f>
        <v>73.4375</v>
      </c>
    </row>
    <row r="40" spans="1:25" ht="63.75" outlineLevel="6" thickBot="1">
      <c r="A40" s="8" t="s">
        <v>27</v>
      </c>
      <c r="B40" s="19">
        <v>951</v>
      </c>
      <c r="C40" s="9" t="s">
        <v>8</v>
      </c>
      <c r="D40" s="9" t="s">
        <v>6</v>
      </c>
      <c r="E40" s="9" t="s">
        <v>5</v>
      </c>
      <c r="F40" s="9"/>
      <c r="G40" s="10">
        <f>G41</f>
        <v>5679.8</v>
      </c>
      <c r="H40" s="26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W40" s="44">
        <v>96</v>
      </c>
      <c r="X40" s="65">
        <v>141</v>
      </c>
      <c r="Y40" s="59">
        <f>X40/G40*100</f>
        <v>2.4824817775273775</v>
      </c>
    </row>
    <row r="41" spans="1:25" ht="32.25" outlineLevel="6" thickBot="1">
      <c r="A41" s="115" t="s">
        <v>162</v>
      </c>
      <c r="B41" s="19">
        <v>951</v>
      </c>
      <c r="C41" s="11" t="s">
        <v>8</v>
      </c>
      <c r="D41" s="11" t="s">
        <v>163</v>
      </c>
      <c r="E41" s="11" t="s">
        <v>5</v>
      </c>
      <c r="F41" s="11"/>
      <c r="G41" s="12">
        <f>G42</f>
        <v>5679.8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4.5" customHeight="1" outlineLevel="3" thickBot="1">
      <c r="A42" s="115" t="s">
        <v>164</v>
      </c>
      <c r="B42" s="19">
        <v>951</v>
      </c>
      <c r="C42" s="11" t="s">
        <v>8</v>
      </c>
      <c r="D42" s="11" t="s">
        <v>165</v>
      </c>
      <c r="E42" s="11" t="s">
        <v>5</v>
      </c>
      <c r="F42" s="11"/>
      <c r="G42" s="12">
        <f>G43</f>
        <v>5679.8</v>
      </c>
      <c r="H42" s="31">
        <f aca="true" t="shared" si="10" ref="H42:X44">H43</f>
        <v>8918.7</v>
      </c>
      <c r="I42" s="31">
        <f t="shared" si="10"/>
        <v>8918.7</v>
      </c>
      <c r="J42" s="31">
        <f t="shared" si="10"/>
        <v>8918.7</v>
      </c>
      <c r="K42" s="31">
        <f t="shared" si="10"/>
        <v>8918.7</v>
      </c>
      <c r="L42" s="31">
        <f t="shared" si="10"/>
        <v>8918.7</v>
      </c>
      <c r="M42" s="31">
        <f t="shared" si="10"/>
        <v>8918.7</v>
      </c>
      <c r="N42" s="31">
        <f t="shared" si="10"/>
        <v>8918.7</v>
      </c>
      <c r="O42" s="31">
        <f t="shared" si="10"/>
        <v>8918.7</v>
      </c>
      <c r="P42" s="31">
        <f t="shared" si="10"/>
        <v>8918.7</v>
      </c>
      <c r="Q42" s="31">
        <f t="shared" si="10"/>
        <v>8918.7</v>
      </c>
      <c r="R42" s="31">
        <f t="shared" si="10"/>
        <v>8918.7</v>
      </c>
      <c r="S42" s="31">
        <f t="shared" si="10"/>
        <v>8918.7</v>
      </c>
      <c r="T42" s="31">
        <f t="shared" si="10"/>
        <v>8918.7</v>
      </c>
      <c r="U42" s="31">
        <f t="shared" si="10"/>
        <v>8918.7</v>
      </c>
      <c r="V42" s="31">
        <f t="shared" si="10"/>
        <v>8918.7</v>
      </c>
      <c r="W42" s="31">
        <f t="shared" si="10"/>
        <v>8918.7</v>
      </c>
      <c r="X42" s="66">
        <f t="shared" si="10"/>
        <v>5600.44265</v>
      </c>
      <c r="Y42" s="59">
        <f>X42/G42*100</f>
        <v>98.60281435966056</v>
      </c>
    </row>
    <row r="43" spans="1:25" ht="49.5" customHeight="1" outlineLevel="3" thickBot="1">
      <c r="A43" s="116" t="s">
        <v>168</v>
      </c>
      <c r="B43" s="92">
        <v>951</v>
      </c>
      <c r="C43" s="93" t="s">
        <v>8</v>
      </c>
      <c r="D43" s="93" t="s">
        <v>169</v>
      </c>
      <c r="E43" s="93" t="s">
        <v>5</v>
      </c>
      <c r="F43" s="93"/>
      <c r="G43" s="16">
        <f>G44+G47+G50</f>
        <v>5679.8</v>
      </c>
      <c r="H43" s="32">
        <f t="shared" si="10"/>
        <v>8918.7</v>
      </c>
      <c r="I43" s="32">
        <f t="shared" si="10"/>
        <v>8918.7</v>
      </c>
      <c r="J43" s="32">
        <f t="shared" si="10"/>
        <v>8918.7</v>
      </c>
      <c r="K43" s="32">
        <f t="shared" si="10"/>
        <v>8918.7</v>
      </c>
      <c r="L43" s="32">
        <f t="shared" si="10"/>
        <v>8918.7</v>
      </c>
      <c r="M43" s="32">
        <f t="shared" si="10"/>
        <v>8918.7</v>
      </c>
      <c r="N43" s="32">
        <f t="shared" si="10"/>
        <v>8918.7</v>
      </c>
      <c r="O43" s="32">
        <f t="shared" si="10"/>
        <v>8918.7</v>
      </c>
      <c r="P43" s="32">
        <f t="shared" si="10"/>
        <v>8918.7</v>
      </c>
      <c r="Q43" s="32">
        <f t="shared" si="10"/>
        <v>8918.7</v>
      </c>
      <c r="R43" s="32">
        <f t="shared" si="10"/>
        <v>8918.7</v>
      </c>
      <c r="S43" s="32">
        <f t="shared" si="10"/>
        <v>8918.7</v>
      </c>
      <c r="T43" s="32">
        <f t="shared" si="10"/>
        <v>8918.7</v>
      </c>
      <c r="U43" s="32">
        <f t="shared" si="10"/>
        <v>8918.7</v>
      </c>
      <c r="V43" s="32">
        <f t="shared" si="10"/>
        <v>8918.7</v>
      </c>
      <c r="W43" s="32">
        <f t="shared" si="10"/>
        <v>8918.7</v>
      </c>
      <c r="X43" s="67">
        <f t="shared" si="10"/>
        <v>5600.44265</v>
      </c>
      <c r="Y43" s="59">
        <f>X43/G43*100</f>
        <v>98.60281435966056</v>
      </c>
    </row>
    <row r="44" spans="1:25" ht="32.25" outlineLevel="4" thickBot="1">
      <c r="A44" s="5" t="s">
        <v>101</v>
      </c>
      <c r="B44" s="21">
        <v>951</v>
      </c>
      <c r="C44" s="6" t="s">
        <v>8</v>
      </c>
      <c r="D44" s="6" t="s">
        <v>169</v>
      </c>
      <c r="E44" s="6" t="s">
        <v>98</v>
      </c>
      <c r="F44" s="6"/>
      <c r="G44" s="7">
        <f>G45+G46</f>
        <v>5614.8</v>
      </c>
      <c r="H44" s="34">
        <f t="shared" si="10"/>
        <v>8918.7</v>
      </c>
      <c r="I44" s="34">
        <f t="shared" si="10"/>
        <v>8918.7</v>
      </c>
      <c r="J44" s="34">
        <f t="shared" si="10"/>
        <v>8918.7</v>
      </c>
      <c r="K44" s="34">
        <f t="shared" si="10"/>
        <v>8918.7</v>
      </c>
      <c r="L44" s="34">
        <f t="shared" si="10"/>
        <v>8918.7</v>
      </c>
      <c r="M44" s="34">
        <f t="shared" si="10"/>
        <v>8918.7</v>
      </c>
      <c r="N44" s="34">
        <f t="shared" si="10"/>
        <v>8918.7</v>
      </c>
      <c r="O44" s="34">
        <f t="shared" si="10"/>
        <v>8918.7</v>
      </c>
      <c r="P44" s="34">
        <f t="shared" si="10"/>
        <v>8918.7</v>
      </c>
      <c r="Q44" s="34">
        <f t="shared" si="10"/>
        <v>8918.7</v>
      </c>
      <c r="R44" s="34">
        <f t="shared" si="10"/>
        <v>8918.7</v>
      </c>
      <c r="S44" s="34">
        <f t="shared" si="10"/>
        <v>8918.7</v>
      </c>
      <c r="T44" s="34">
        <f t="shared" si="10"/>
        <v>8918.7</v>
      </c>
      <c r="U44" s="34">
        <f t="shared" si="10"/>
        <v>8918.7</v>
      </c>
      <c r="V44" s="34">
        <f t="shared" si="10"/>
        <v>8918.7</v>
      </c>
      <c r="W44" s="34">
        <f t="shared" si="10"/>
        <v>8918.7</v>
      </c>
      <c r="X44" s="64">
        <f t="shared" si="10"/>
        <v>5600.44265</v>
      </c>
      <c r="Y44" s="59">
        <f>X44/G44*100</f>
        <v>99.74429454299352</v>
      </c>
    </row>
    <row r="45" spans="1:25" ht="16.5" outlineLevel="5" thickBot="1">
      <c r="A45" s="90" t="s">
        <v>102</v>
      </c>
      <c r="B45" s="94">
        <v>951</v>
      </c>
      <c r="C45" s="95" t="s">
        <v>8</v>
      </c>
      <c r="D45" s="95" t="s">
        <v>169</v>
      </c>
      <c r="E45" s="95" t="s">
        <v>99</v>
      </c>
      <c r="F45" s="95"/>
      <c r="G45" s="100">
        <v>5612.8</v>
      </c>
      <c r="H45" s="26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  <c r="W45" s="44">
        <v>8918.7</v>
      </c>
      <c r="X45" s="65">
        <v>5600.44265</v>
      </c>
      <c r="Y45" s="59">
        <f>X45/G45*100</f>
        <v>99.77983626710376</v>
      </c>
    </row>
    <row r="46" spans="1:25" ht="32.25" outlineLevel="5" thickBot="1">
      <c r="A46" s="90" t="s">
        <v>103</v>
      </c>
      <c r="B46" s="94">
        <v>951</v>
      </c>
      <c r="C46" s="95" t="s">
        <v>8</v>
      </c>
      <c r="D46" s="95" t="s">
        <v>169</v>
      </c>
      <c r="E46" s="95" t="s">
        <v>100</v>
      </c>
      <c r="F46" s="95"/>
      <c r="G46" s="100">
        <v>2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32.25" outlineLevel="5" thickBot="1">
      <c r="A47" s="5" t="s">
        <v>110</v>
      </c>
      <c r="B47" s="21">
        <v>951</v>
      </c>
      <c r="C47" s="6" t="s">
        <v>8</v>
      </c>
      <c r="D47" s="6" t="s">
        <v>169</v>
      </c>
      <c r="E47" s="6" t="s">
        <v>104</v>
      </c>
      <c r="F47" s="6"/>
      <c r="G47" s="7">
        <f>G48+G49</f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2.25" outlineLevel="5" thickBot="1">
      <c r="A48" s="90" t="s">
        <v>111</v>
      </c>
      <c r="B48" s="94">
        <v>951</v>
      </c>
      <c r="C48" s="95" t="s">
        <v>8</v>
      </c>
      <c r="D48" s="95" t="s">
        <v>169</v>
      </c>
      <c r="E48" s="95" t="s">
        <v>105</v>
      </c>
      <c r="F48" s="95"/>
      <c r="G48" s="100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2.25" outlineLevel="5" thickBot="1">
      <c r="A49" s="90" t="s">
        <v>112</v>
      </c>
      <c r="B49" s="94">
        <v>951</v>
      </c>
      <c r="C49" s="95" t="s">
        <v>8</v>
      </c>
      <c r="D49" s="95" t="s">
        <v>169</v>
      </c>
      <c r="E49" s="95" t="s">
        <v>106</v>
      </c>
      <c r="F49" s="95"/>
      <c r="G49" s="100">
        <v>0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</row>
    <row r="50" spans="1:25" ht="16.5" outlineLevel="5" thickBot="1">
      <c r="A50" s="5" t="s">
        <v>113</v>
      </c>
      <c r="B50" s="21">
        <v>951</v>
      </c>
      <c r="C50" s="6" t="s">
        <v>8</v>
      </c>
      <c r="D50" s="6" t="s">
        <v>169</v>
      </c>
      <c r="E50" s="6" t="s">
        <v>107</v>
      </c>
      <c r="F50" s="6"/>
      <c r="G50" s="7">
        <f>G51+G52</f>
        <v>65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90" t="s">
        <v>114</v>
      </c>
      <c r="B51" s="94">
        <v>951</v>
      </c>
      <c r="C51" s="95" t="s">
        <v>8</v>
      </c>
      <c r="D51" s="95" t="s">
        <v>169</v>
      </c>
      <c r="E51" s="95" t="s">
        <v>108</v>
      </c>
      <c r="F51" s="95"/>
      <c r="G51" s="100">
        <v>8.5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16.5" outlineLevel="5" thickBot="1">
      <c r="A52" s="90" t="s">
        <v>115</v>
      </c>
      <c r="B52" s="94">
        <v>951</v>
      </c>
      <c r="C52" s="95" t="s">
        <v>8</v>
      </c>
      <c r="D52" s="95" t="s">
        <v>169</v>
      </c>
      <c r="E52" s="95" t="s">
        <v>109</v>
      </c>
      <c r="F52" s="95"/>
      <c r="G52" s="100">
        <v>56.5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48" outlineLevel="5" thickBot="1">
      <c r="A53" s="8" t="s">
        <v>28</v>
      </c>
      <c r="B53" s="19">
        <v>951</v>
      </c>
      <c r="C53" s="9" t="s">
        <v>9</v>
      </c>
      <c r="D53" s="9" t="s">
        <v>6</v>
      </c>
      <c r="E53" s="9" t="s">
        <v>5</v>
      </c>
      <c r="F53" s="9"/>
      <c r="G53" s="10">
        <f>G54</f>
        <v>3402.8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4.5" customHeight="1" outlineLevel="3" thickBot="1">
      <c r="A54" s="115" t="s">
        <v>162</v>
      </c>
      <c r="B54" s="19">
        <v>951</v>
      </c>
      <c r="C54" s="11" t="s">
        <v>9</v>
      </c>
      <c r="D54" s="11" t="s">
        <v>163</v>
      </c>
      <c r="E54" s="11" t="s">
        <v>5</v>
      </c>
      <c r="F54" s="11"/>
      <c r="G54" s="12">
        <f>G55</f>
        <v>3402.8</v>
      </c>
      <c r="H54" s="31">
        <f aca="true" t="shared" si="11" ref="H54:X56">H55</f>
        <v>3284.2</v>
      </c>
      <c r="I54" s="31">
        <f t="shared" si="11"/>
        <v>3284.2</v>
      </c>
      <c r="J54" s="31">
        <f t="shared" si="11"/>
        <v>3284.2</v>
      </c>
      <c r="K54" s="31">
        <f t="shared" si="11"/>
        <v>3284.2</v>
      </c>
      <c r="L54" s="31">
        <f t="shared" si="11"/>
        <v>3284.2</v>
      </c>
      <c r="M54" s="31">
        <f t="shared" si="11"/>
        <v>3284.2</v>
      </c>
      <c r="N54" s="31">
        <f t="shared" si="11"/>
        <v>3284.2</v>
      </c>
      <c r="O54" s="31">
        <f t="shared" si="11"/>
        <v>3284.2</v>
      </c>
      <c r="P54" s="31">
        <f t="shared" si="11"/>
        <v>3284.2</v>
      </c>
      <c r="Q54" s="31">
        <f t="shared" si="11"/>
        <v>3284.2</v>
      </c>
      <c r="R54" s="31">
        <f t="shared" si="11"/>
        <v>3284.2</v>
      </c>
      <c r="S54" s="31">
        <f t="shared" si="11"/>
        <v>3284.2</v>
      </c>
      <c r="T54" s="31">
        <f t="shared" si="11"/>
        <v>3284.2</v>
      </c>
      <c r="U54" s="31">
        <f t="shared" si="11"/>
        <v>3284.2</v>
      </c>
      <c r="V54" s="31">
        <f t="shared" si="11"/>
        <v>3284.2</v>
      </c>
      <c r="W54" s="31">
        <f t="shared" si="11"/>
        <v>3284.2</v>
      </c>
      <c r="X54" s="66">
        <f t="shared" si="11"/>
        <v>2834.80374</v>
      </c>
      <c r="Y54" s="59">
        <f>X54/G54*100</f>
        <v>83.30797402139413</v>
      </c>
    </row>
    <row r="55" spans="1:25" ht="32.25" outlineLevel="3" thickBot="1">
      <c r="A55" s="115" t="s">
        <v>164</v>
      </c>
      <c r="B55" s="19">
        <v>951</v>
      </c>
      <c r="C55" s="11" t="s">
        <v>9</v>
      </c>
      <c r="D55" s="11" t="s">
        <v>165</v>
      </c>
      <c r="E55" s="11" t="s">
        <v>5</v>
      </c>
      <c r="F55" s="11"/>
      <c r="G55" s="12">
        <f>G56</f>
        <v>3402.8</v>
      </c>
      <c r="H55" s="32">
        <f t="shared" si="11"/>
        <v>3284.2</v>
      </c>
      <c r="I55" s="32">
        <f t="shared" si="11"/>
        <v>3284.2</v>
      </c>
      <c r="J55" s="32">
        <f t="shared" si="11"/>
        <v>3284.2</v>
      </c>
      <c r="K55" s="32">
        <f t="shared" si="11"/>
        <v>3284.2</v>
      </c>
      <c r="L55" s="32">
        <f t="shared" si="11"/>
        <v>3284.2</v>
      </c>
      <c r="M55" s="32">
        <f t="shared" si="11"/>
        <v>3284.2</v>
      </c>
      <c r="N55" s="32">
        <f t="shared" si="11"/>
        <v>3284.2</v>
      </c>
      <c r="O55" s="32">
        <f t="shared" si="11"/>
        <v>3284.2</v>
      </c>
      <c r="P55" s="32">
        <f t="shared" si="11"/>
        <v>3284.2</v>
      </c>
      <c r="Q55" s="32">
        <f t="shared" si="11"/>
        <v>3284.2</v>
      </c>
      <c r="R55" s="32">
        <f t="shared" si="11"/>
        <v>3284.2</v>
      </c>
      <c r="S55" s="32">
        <f t="shared" si="11"/>
        <v>3284.2</v>
      </c>
      <c r="T55" s="32">
        <f t="shared" si="11"/>
        <v>3284.2</v>
      </c>
      <c r="U55" s="32">
        <f t="shared" si="11"/>
        <v>3284.2</v>
      </c>
      <c r="V55" s="32">
        <f t="shared" si="11"/>
        <v>3284.2</v>
      </c>
      <c r="W55" s="32">
        <f t="shared" si="11"/>
        <v>3284.2</v>
      </c>
      <c r="X55" s="67">
        <f t="shared" si="11"/>
        <v>2834.80374</v>
      </c>
      <c r="Y55" s="59">
        <f>X55/G55*100</f>
        <v>83.30797402139413</v>
      </c>
    </row>
    <row r="56" spans="1:25" ht="48" outlineLevel="4" thickBot="1">
      <c r="A56" s="116" t="s">
        <v>168</v>
      </c>
      <c r="B56" s="92">
        <v>951</v>
      </c>
      <c r="C56" s="93" t="s">
        <v>9</v>
      </c>
      <c r="D56" s="93" t="s">
        <v>169</v>
      </c>
      <c r="E56" s="93" t="s">
        <v>5</v>
      </c>
      <c r="F56" s="93"/>
      <c r="G56" s="16">
        <f>G57+G60</f>
        <v>3402.8</v>
      </c>
      <c r="H56" s="34">
        <f t="shared" si="11"/>
        <v>3284.2</v>
      </c>
      <c r="I56" s="34">
        <f t="shared" si="11"/>
        <v>3284.2</v>
      </c>
      <c r="J56" s="34">
        <f t="shared" si="11"/>
        <v>3284.2</v>
      </c>
      <c r="K56" s="34">
        <f t="shared" si="11"/>
        <v>3284.2</v>
      </c>
      <c r="L56" s="34">
        <f t="shared" si="11"/>
        <v>3284.2</v>
      </c>
      <c r="M56" s="34">
        <f t="shared" si="11"/>
        <v>3284.2</v>
      </c>
      <c r="N56" s="34">
        <f t="shared" si="11"/>
        <v>3284.2</v>
      </c>
      <c r="O56" s="34">
        <f t="shared" si="11"/>
        <v>3284.2</v>
      </c>
      <c r="P56" s="34">
        <f t="shared" si="11"/>
        <v>3284.2</v>
      </c>
      <c r="Q56" s="34">
        <f t="shared" si="11"/>
        <v>3284.2</v>
      </c>
      <c r="R56" s="34">
        <f t="shared" si="11"/>
        <v>3284.2</v>
      </c>
      <c r="S56" s="34">
        <f t="shared" si="11"/>
        <v>3284.2</v>
      </c>
      <c r="T56" s="34">
        <f t="shared" si="11"/>
        <v>3284.2</v>
      </c>
      <c r="U56" s="34">
        <f t="shared" si="11"/>
        <v>3284.2</v>
      </c>
      <c r="V56" s="34">
        <f t="shared" si="11"/>
        <v>3284.2</v>
      </c>
      <c r="W56" s="34">
        <f t="shared" si="11"/>
        <v>3284.2</v>
      </c>
      <c r="X56" s="64">
        <f t="shared" si="11"/>
        <v>2834.80374</v>
      </c>
      <c r="Y56" s="59">
        <f>X56/G56*100</f>
        <v>83.30797402139413</v>
      </c>
    </row>
    <row r="57" spans="1:25" ht="32.25" outlineLevel="5" thickBot="1">
      <c r="A57" s="5" t="s">
        <v>101</v>
      </c>
      <c r="B57" s="21">
        <v>951</v>
      </c>
      <c r="C57" s="6" t="s">
        <v>9</v>
      </c>
      <c r="D57" s="6" t="s">
        <v>169</v>
      </c>
      <c r="E57" s="6" t="s">
        <v>98</v>
      </c>
      <c r="F57" s="6"/>
      <c r="G57" s="7">
        <f>G58+G59</f>
        <v>3402.8</v>
      </c>
      <c r="H57" s="26">
        <v>3284.2</v>
      </c>
      <c r="I57" s="7">
        <v>3284.2</v>
      </c>
      <c r="J57" s="7">
        <v>3284.2</v>
      </c>
      <c r="K57" s="7">
        <v>3284.2</v>
      </c>
      <c r="L57" s="7">
        <v>3284.2</v>
      </c>
      <c r="M57" s="7">
        <v>3284.2</v>
      </c>
      <c r="N57" s="7">
        <v>3284.2</v>
      </c>
      <c r="O57" s="7">
        <v>3284.2</v>
      </c>
      <c r="P57" s="7">
        <v>3284.2</v>
      </c>
      <c r="Q57" s="7">
        <v>3284.2</v>
      </c>
      <c r="R57" s="7">
        <v>3284.2</v>
      </c>
      <c r="S57" s="7">
        <v>3284.2</v>
      </c>
      <c r="T57" s="7">
        <v>3284.2</v>
      </c>
      <c r="U57" s="7">
        <v>3284.2</v>
      </c>
      <c r="V57" s="7">
        <v>3284.2</v>
      </c>
      <c r="W57" s="44">
        <v>3284.2</v>
      </c>
      <c r="X57" s="65">
        <v>2834.80374</v>
      </c>
      <c r="Y57" s="59">
        <f>X57/G57*100</f>
        <v>83.30797402139413</v>
      </c>
    </row>
    <row r="58" spans="1:25" ht="16.5" outlineLevel="5" thickBot="1">
      <c r="A58" s="90" t="s">
        <v>102</v>
      </c>
      <c r="B58" s="94">
        <v>951</v>
      </c>
      <c r="C58" s="95" t="s">
        <v>9</v>
      </c>
      <c r="D58" s="95" t="s">
        <v>169</v>
      </c>
      <c r="E58" s="95" t="s">
        <v>99</v>
      </c>
      <c r="F58" s="95"/>
      <c r="G58" s="100">
        <v>3402.8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90" t="s">
        <v>103</v>
      </c>
      <c r="B59" s="94">
        <v>951</v>
      </c>
      <c r="C59" s="95" t="s">
        <v>9</v>
      </c>
      <c r="D59" s="95" t="s">
        <v>169</v>
      </c>
      <c r="E59" s="95" t="s">
        <v>100</v>
      </c>
      <c r="F59" s="95"/>
      <c r="G59" s="100"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5" t="s">
        <v>110</v>
      </c>
      <c r="B60" s="21">
        <v>951</v>
      </c>
      <c r="C60" s="6" t="s">
        <v>9</v>
      </c>
      <c r="D60" s="6" t="s">
        <v>169</v>
      </c>
      <c r="E60" s="6" t="s">
        <v>104</v>
      </c>
      <c r="F60" s="6"/>
      <c r="G60" s="7">
        <f>G61+G62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0" t="s">
        <v>111</v>
      </c>
      <c r="B61" s="94">
        <v>951</v>
      </c>
      <c r="C61" s="95" t="s">
        <v>9</v>
      </c>
      <c r="D61" s="95" t="s">
        <v>169</v>
      </c>
      <c r="E61" s="95" t="s">
        <v>105</v>
      </c>
      <c r="F61" s="95"/>
      <c r="G61" s="100"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112</v>
      </c>
      <c r="B62" s="94">
        <v>951</v>
      </c>
      <c r="C62" s="95" t="s">
        <v>9</v>
      </c>
      <c r="D62" s="95" t="s">
        <v>169</v>
      </c>
      <c r="E62" s="95" t="s">
        <v>106</v>
      </c>
      <c r="F62" s="95"/>
      <c r="G62" s="100"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16.5" outlineLevel="3" thickBot="1">
      <c r="A63" s="8" t="s">
        <v>29</v>
      </c>
      <c r="B63" s="19">
        <v>951</v>
      </c>
      <c r="C63" s="9" t="s">
        <v>10</v>
      </c>
      <c r="D63" s="9" t="s">
        <v>6</v>
      </c>
      <c r="E63" s="9" t="s">
        <v>5</v>
      </c>
      <c r="F63" s="9"/>
      <c r="G63" s="10">
        <f>G64</f>
        <v>200</v>
      </c>
      <c r="H63" s="31">
        <f aca="true" t="shared" si="12" ref="H63:X65">H64</f>
        <v>0</v>
      </c>
      <c r="I63" s="31">
        <f t="shared" si="12"/>
        <v>0</v>
      </c>
      <c r="J63" s="31">
        <f t="shared" si="12"/>
        <v>0</v>
      </c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31">
        <f t="shared" si="12"/>
        <v>0</v>
      </c>
      <c r="Q63" s="31">
        <f t="shared" si="12"/>
        <v>0</v>
      </c>
      <c r="R63" s="31">
        <f t="shared" si="12"/>
        <v>0</v>
      </c>
      <c r="S63" s="31">
        <f t="shared" si="12"/>
        <v>0</v>
      </c>
      <c r="T63" s="31">
        <f t="shared" si="12"/>
        <v>0</v>
      </c>
      <c r="U63" s="31">
        <f t="shared" si="12"/>
        <v>0</v>
      </c>
      <c r="V63" s="31">
        <f t="shared" si="12"/>
        <v>0</v>
      </c>
      <c r="W63" s="31">
        <f t="shared" si="12"/>
        <v>0</v>
      </c>
      <c r="X63" s="66">
        <f t="shared" si="12"/>
        <v>0</v>
      </c>
      <c r="Y63" s="59">
        <f aca="true" t="shared" si="13" ref="Y63:Y70">X63/G63*100</f>
        <v>0</v>
      </c>
    </row>
    <row r="64" spans="1:25" ht="32.25" outlineLevel="3" thickBot="1">
      <c r="A64" s="115" t="s">
        <v>162</v>
      </c>
      <c r="B64" s="19">
        <v>951</v>
      </c>
      <c r="C64" s="11" t="s">
        <v>10</v>
      </c>
      <c r="D64" s="11" t="s">
        <v>163</v>
      </c>
      <c r="E64" s="11" t="s">
        <v>5</v>
      </c>
      <c r="F64" s="11"/>
      <c r="G64" s="12">
        <f>G65</f>
        <v>200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2"/>
        <v>0</v>
      </c>
      <c r="P64" s="32">
        <f t="shared" si="12"/>
        <v>0</v>
      </c>
      <c r="Q64" s="32">
        <f t="shared" si="12"/>
        <v>0</v>
      </c>
      <c r="R64" s="32">
        <f t="shared" si="12"/>
        <v>0</v>
      </c>
      <c r="S64" s="32">
        <f t="shared" si="12"/>
        <v>0</v>
      </c>
      <c r="T64" s="32">
        <f t="shared" si="12"/>
        <v>0</v>
      </c>
      <c r="U64" s="32">
        <f t="shared" si="12"/>
        <v>0</v>
      </c>
      <c r="V64" s="32">
        <f t="shared" si="12"/>
        <v>0</v>
      </c>
      <c r="W64" s="32">
        <f t="shared" si="12"/>
        <v>0</v>
      </c>
      <c r="X64" s="67">
        <f t="shared" si="12"/>
        <v>0</v>
      </c>
      <c r="Y64" s="59">
        <f t="shared" si="13"/>
        <v>0</v>
      </c>
    </row>
    <row r="65" spans="1:25" ht="32.25" outlineLevel="4" thickBot="1">
      <c r="A65" s="115" t="s">
        <v>164</v>
      </c>
      <c r="B65" s="19">
        <v>951</v>
      </c>
      <c r="C65" s="11" t="s">
        <v>10</v>
      </c>
      <c r="D65" s="11" t="s">
        <v>165</v>
      </c>
      <c r="E65" s="11" t="s">
        <v>5</v>
      </c>
      <c r="F65" s="11"/>
      <c r="G65" s="12">
        <f>G66</f>
        <v>200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>
        <f t="shared" si="12"/>
        <v>0</v>
      </c>
      <c r="M65" s="34">
        <f t="shared" si="12"/>
        <v>0</v>
      </c>
      <c r="N65" s="34">
        <f t="shared" si="12"/>
        <v>0</v>
      </c>
      <c r="O65" s="34">
        <f t="shared" si="12"/>
        <v>0</v>
      </c>
      <c r="P65" s="34">
        <f t="shared" si="12"/>
        <v>0</v>
      </c>
      <c r="Q65" s="34">
        <f t="shared" si="12"/>
        <v>0</v>
      </c>
      <c r="R65" s="34">
        <f t="shared" si="12"/>
        <v>0</v>
      </c>
      <c r="S65" s="34">
        <f t="shared" si="12"/>
        <v>0</v>
      </c>
      <c r="T65" s="34">
        <f t="shared" si="12"/>
        <v>0</v>
      </c>
      <c r="U65" s="34">
        <f t="shared" si="12"/>
        <v>0</v>
      </c>
      <c r="V65" s="34">
        <f t="shared" si="12"/>
        <v>0</v>
      </c>
      <c r="W65" s="34">
        <f t="shared" si="12"/>
        <v>0</v>
      </c>
      <c r="X65" s="68">
        <f t="shared" si="12"/>
        <v>0</v>
      </c>
      <c r="Y65" s="59">
        <f t="shared" si="13"/>
        <v>0</v>
      </c>
    </row>
    <row r="66" spans="1:25" ht="32.25" outlineLevel="5" thickBot="1">
      <c r="A66" s="96" t="s">
        <v>174</v>
      </c>
      <c r="B66" s="92">
        <v>951</v>
      </c>
      <c r="C66" s="93" t="s">
        <v>10</v>
      </c>
      <c r="D66" s="93" t="s">
        <v>175</v>
      </c>
      <c r="E66" s="93" t="s">
        <v>5</v>
      </c>
      <c r="F66" s="93"/>
      <c r="G66" s="16">
        <f>G67</f>
        <v>200</v>
      </c>
      <c r="H66" s="2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4"/>
      <c r="X66" s="65">
        <v>0</v>
      </c>
      <c r="Y66" s="59">
        <f t="shared" si="13"/>
        <v>0</v>
      </c>
    </row>
    <row r="67" spans="1:25" ht="15.75" customHeight="1" outlineLevel="3" thickBot="1">
      <c r="A67" s="5" t="s">
        <v>121</v>
      </c>
      <c r="B67" s="21">
        <v>951</v>
      </c>
      <c r="C67" s="6" t="s">
        <v>10</v>
      </c>
      <c r="D67" s="6" t="s">
        <v>175</v>
      </c>
      <c r="E67" s="6" t="s">
        <v>120</v>
      </c>
      <c r="F67" s="6"/>
      <c r="G67" s="7">
        <v>200</v>
      </c>
      <c r="H67" s="31" t="e">
        <f aca="true" t="shared" si="14" ref="H67:X67">H68+H75+H83+H89+H92+H110+H117+H124</f>
        <v>#REF!</v>
      </c>
      <c r="I67" s="31" t="e">
        <f t="shared" si="14"/>
        <v>#REF!</v>
      </c>
      <c r="J67" s="31" t="e">
        <f t="shared" si="14"/>
        <v>#REF!</v>
      </c>
      <c r="K67" s="31" t="e">
        <f t="shared" si="14"/>
        <v>#REF!</v>
      </c>
      <c r="L67" s="31" t="e">
        <f t="shared" si="14"/>
        <v>#REF!</v>
      </c>
      <c r="M67" s="31" t="e">
        <f t="shared" si="14"/>
        <v>#REF!</v>
      </c>
      <c r="N67" s="31" t="e">
        <f t="shared" si="14"/>
        <v>#REF!</v>
      </c>
      <c r="O67" s="31" t="e">
        <f t="shared" si="14"/>
        <v>#REF!</v>
      </c>
      <c r="P67" s="31" t="e">
        <f t="shared" si="14"/>
        <v>#REF!</v>
      </c>
      <c r="Q67" s="31" t="e">
        <f t="shared" si="14"/>
        <v>#REF!</v>
      </c>
      <c r="R67" s="31" t="e">
        <f t="shared" si="14"/>
        <v>#REF!</v>
      </c>
      <c r="S67" s="31" t="e">
        <f t="shared" si="14"/>
        <v>#REF!</v>
      </c>
      <c r="T67" s="31" t="e">
        <f t="shared" si="14"/>
        <v>#REF!</v>
      </c>
      <c r="U67" s="31" t="e">
        <f t="shared" si="14"/>
        <v>#REF!</v>
      </c>
      <c r="V67" s="31" t="e">
        <f t="shared" si="14"/>
        <v>#REF!</v>
      </c>
      <c r="W67" s="31" t="e">
        <f t="shared" si="14"/>
        <v>#REF!</v>
      </c>
      <c r="X67" s="69" t="e">
        <f t="shared" si="14"/>
        <v>#REF!</v>
      </c>
      <c r="Y67" s="59" t="e">
        <f t="shared" si="13"/>
        <v>#REF!</v>
      </c>
    </row>
    <row r="68" spans="1:25" ht="16.5" outlineLevel="3" thickBot="1">
      <c r="A68" s="8" t="s">
        <v>30</v>
      </c>
      <c r="B68" s="19">
        <v>951</v>
      </c>
      <c r="C68" s="9" t="s">
        <v>70</v>
      </c>
      <c r="D68" s="9" t="s">
        <v>6</v>
      </c>
      <c r="E68" s="9" t="s">
        <v>5</v>
      </c>
      <c r="F68" s="9"/>
      <c r="G68" s="10">
        <f>G69+G121</f>
        <v>33853.68</v>
      </c>
      <c r="H68" s="32" t="e">
        <f>H69+#REF!</f>
        <v>#REF!</v>
      </c>
      <c r="I68" s="32" t="e">
        <f>I69+#REF!</f>
        <v>#REF!</v>
      </c>
      <c r="J68" s="32" t="e">
        <f>J69+#REF!</f>
        <v>#REF!</v>
      </c>
      <c r="K68" s="32" t="e">
        <f>K69+#REF!</f>
        <v>#REF!</v>
      </c>
      <c r="L68" s="32" t="e">
        <f>L69+#REF!</f>
        <v>#REF!</v>
      </c>
      <c r="M68" s="32" t="e">
        <f>M69+#REF!</f>
        <v>#REF!</v>
      </c>
      <c r="N68" s="32" t="e">
        <f>N69+#REF!</f>
        <v>#REF!</v>
      </c>
      <c r="O68" s="32" t="e">
        <f>O69+#REF!</f>
        <v>#REF!</v>
      </c>
      <c r="P68" s="32" t="e">
        <f>P69+#REF!</f>
        <v>#REF!</v>
      </c>
      <c r="Q68" s="32" t="e">
        <f>Q69+#REF!</f>
        <v>#REF!</v>
      </c>
      <c r="R68" s="32" t="e">
        <f>R69+#REF!</f>
        <v>#REF!</v>
      </c>
      <c r="S68" s="32" t="e">
        <f>S69+#REF!</f>
        <v>#REF!</v>
      </c>
      <c r="T68" s="32" t="e">
        <f>T69+#REF!</f>
        <v>#REF!</v>
      </c>
      <c r="U68" s="32" t="e">
        <f>U69+#REF!</f>
        <v>#REF!</v>
      </c>
      <c r="V68" s="32" t="e">
        <f>V69+#REF!</f>
        <v>#REF!</v>
      </c>
      <c r="W68" s="32" t="e">
        <f>W69+#REF!</f>
        <v>#REF!</v>
      </c>
      <c r="X68" s="70" t="e">
        <f>X69+#REF!</f>
        <v>#REF!</v>
      </c>
      <c r="Y68" s="59" t="e">
        <f t="shared" si="13"/>
        <v>#REF!</v>
      </c>
    </row>
    <row r="69" spans="1:25" ht="32.25" outlineLevel="4" thickBot="1">
      <c r="A69" s="115" t="s">
        <v>162</v>
      </c>
      <c r="B69" s="19">
        <v>951</v>
      </c>
      <c r="C69" s="11" t="s">
        <v>70</v>
      </c>
      <c r="D69" s="11" t="s">
        <v>163</v>
      </c>
      <c r="E69" s="11" t="s">
        <v>5</v>
      </c>
      <c r="F69" s="11"/>
      <c r="G69" s="12">
        <f>G70</f>
        <v>33643.68</v>
      </c>
      <c r="H69" s="34">
        <f aca="true" t="shared" si="15" ref="H69:X69">H70</f>
        <v>0</v>
      </c>
      <c r="I69" s="34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 t="shared" si="15"/>
        <v>0</v>
      </c>
      <c r="N69" s="34">
        <f t="shared" si="15"/>
        <v>0</v>
      </c>
      <c r="O69" s="34">
        <f t="shared" si="15"/>
        <v>0</v>
      </c>
      <c r="P69" s="34">
        <f t="shared" si="15"/>
        <v>0</v>
      </c>
      <c r="Q69" s="34">
        <f t="shared" si="15"/>
        <v>0</v>
      </c>
      <c r="R69" s="34">
        <f t="shared" si="15"/>
        <v>0</v>
      </c>
      <c r="S69" s="34">
        <f t="shared" si="15"/>
        <v>0</v>
      </c>
      <c r="T69" s="34">
        <f t="shared" si="15"/>
        <v>0</v>
      </c>
      <c r="U69" s="34">
        <f t="shared" si="15"/>
        <v>0</v>
      </c>
      <c r="V69" s="34">
        <f t="shared" si="15"/>
        <v>0</v>
      </c>
      <c r="W69" s="34">
        <f t="shared" si="15"/>
        <v>0</v>
      </c>
      <c r="X69" s="68">
        <f t="shared" si="15"/>
        <v>950</v>
      </c>
      <c r="Y69" s="59">
        <f t="shared" si="13"/>
        <v>2.8237101292129756</v>
      </c>
    </row>
    <row r="70" spans="1:25" ht="32.25" outlineLevel="5" thickBot="1">
      <c r="A70" s="115" t="s">
        <v>164</v>
      </c>
      <c r="B70" s="19">
        <v>951</v>
      </c>
      <c r="C70" s="11" t="s">
        <v>70</v>
      </c>
      <c r="D70" s="11" t="s">
        <v>165</v>
      </c>
      <c r="E70" s="11" t="s">
        <v>5</v>
      </c>
      <c r="F70" s="11"/>
      <c r="G70" s="12">
        <f>G71+G77+G84+G91+G89+G101+G108+G115</f>
        <v>33643.68</v>
      </c>
      <c r="H70" s="2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4"/>
      <c r="X70" s="65">
        <v>950</v>
      </c>
      <c r="Y70" s="59">
        <f t="shared" si="13"/>
        <v>2.8237101292129756</v>
      </c>
    </row>
    <row r="71" spans="1:25" ht="32.25" outlineLevel="5" thickBot="1">
      <c r="A71" s="96" t="s">
        <v>31</v>
      </c>
      <c r="B71" s="92">
        <v>951</v>
      </c>
      <c r="C71" s="93" t="s">
        <v>70</v>
      </c>
      <c r="D71" s="93" t="s">
        <v>176</v>
      </c>
      <c r="E71" s="93" t="s">
        <v>5</v>
      </c>
      <c r="F71" s="93"/>
      <c r="G71" s="16">
        <f>G72+G75</f>
        <v>1525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70</v>
      </c>
      <c r="D72" s="6" t="s">
        <v>176</v>
      </c>
      <c r="E72" s="6" t="s">
        <v>98</v>
      </c>
      <c r="F72" s="6"/>
      <c r="G72" s="7">
        <f>G73+G74</f>
        <v>1050.3999999999999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5" thickBot="1">
      <c r="A73" s="90" t="s">
        <v>102</v>
      </c>
      <c r="B73" s="94">
        <v>951</v>
      </c>
      <c r="C73" s="95" t="s">
        <v>70</v>
      </c>
      <c r="D73" s="95" t="s">
        <v>176</v>
      </c>
      <c r="E73" s="95" t="s">
        <v>99</v>
      </c>
      <c r="F73" s="95"/>
      <c r="G73" s="100">
        <v>1049.6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103</v>
      </c>
      <c r="B74" s="94">
        <v>951</v>
      </c>
      <c r="C74" s="95" t="s">
        <v>70</v>
      </c>
      <c r="D74" s="95" t="s">
        <v>176</v>
      </c>
      <c r="E74" s="95" t="s">
        <v>100</v>
      </c>
      <c r="F74" s="95"/>
      <c r="G74" s="100">
        <v>0.8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5.25" customHeight="1" outlineLevel="6" thickBot="1">
      <c r="A75" s="5" t="s">
        <v>110</v>
      </c>
      <c r="B75" s="21">
        <v>951</v>
      </c>
      <c r="C75" s="6" t="s">
        <v>70</v>
      </c>
      <c r="D75" s="6" t="s">
        <v>176</v>
      </c>
      <c r="E75" s="6" t="s">
        <v>104</v>
      </c>
      <c r="F75" s="6"/>
      <c r="G75" s="7">
        <f>G76</f>
        <v>474.6</v>
      </c>
      <c r="H75" s="32">
        <f aca="true" t="shared" si="16" ref="H75:P76">H76</f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si="16"/>
        <v>0</v>
      </c>
      <c r="O75" s="32">
        <f t="shared" si="16"/>
        <v>0</v>
      </c>
      <c r="P75" s="32">
        <f t="shared" si="16"/>
        <v>0</v>
      </c>
      <c r="Q75" s="32">
        <f aca="true" t="shared" si="17" ref="Q75:X76">Q76</f>
        <v>0</v>
      </c>
      <c r="R75" s="32">
        <f t="shared" si="17"/>
        <v>0</v>
      </c>
      <c r="S75" s="32">
        <f t="shared" si="17"/>
        <v>0</v>
      </c>
      <c r="T75" s="32">
        <f t="shared" si="17"/>
        <v>0</v>
      </c>
      <c r="U75" s="32">
        <f t="shared" si="17"/>
        <v>0</v>
      </c>
      <c r="V75" s="32">
        <f t="shared" si="17"/>
        <v>0</v>
      </c>
      <c r="W75" s="32">
        <f t="shared" si="17"/>
        <v>0</v>
      </c>
      <c r="X75" s="67">
        <f>X76</f>
        <v>9539.0701</v>
      </c>
      <c r="Y75" s="59">
        <f>X75/G75*100</f>
        <v>2009.9178466076698</v>
      </c>
    </row>
    <row r="76" spans="1:25" ht="32.25" outlineLevel="4" thickBot="1">
      <c r="A76" s="90" t="s">
        <v>112</v>
      </c>
      <c r="B76" s="94">
        <v>951</v>
      </c>
      <c r="C76" s="95" t="s">
        <v>70</v>
      </c>
      <c r="D76" s="95" t="s">
        <v>176</v>
      </c>
      <c r="E76" s="95" t="s">
        <v>106</v>
      </c>
      <c r="F76" s="95"/>
      <c r="G76" s="100">
        <v>474.6</v>
      </c>
      <c r="H76" s="34">
        <f t="shared" si="16"/>
        <v>0</v>
      </c>
      <c r="I76" s="34">
        <f t="shared" si="16"/>
        <v>0</v>
      </c>
      <c r="J76" s="34">
        <f t="shared" si="16"/>
        <v>0</v>
      </c>
      <c r="K76" s="34">
        <f t="shared" si="16"/>
        <v>0</v>
      </c>
      <c r="L76" s="34">
        <f t="shared" si="16"/>
        <v>0</v>
      </c>
      <c r="M76" s="34">
        <f t="shared" si="16"/>
        <v>0</v>
      </c>
      <c r="N76" s="34">
        <f t="shared" si="16"/>
        <v>0</v>
      </c>
      <c r="O76" s="34">
        <f t="shared" si="16"/>
        <v>0</v>
      </c>
      <c r="P76" s="34">
        <f t="shared" si="16"/>
        <v>0</v>
      </c>
      <c r="Q76" s="34">
        <f t="shared" si="17"/>
        <v>0</v>
      </c>
      <c r="R76" s="34">
        <f t="shared" si="17"/>
        <v>0</v>
      </c>
      <c r="S76" s="34">
        <f t="shared" si="17"/>
        <v>0</v>
      </c>
      <c r="T76" s="34">
        <f t="shared" si="17"/>
        <v>0</v>
      </c>
      <c r="U76" s="34">
        <f t="shared" si="17"/>
        <v>0</v>
      </c>
      <c r="V76" s="34">
        <f t="shared" si="17"/>
        <v>0</v>
      </c>
      <c r="W76" s="34">
        <f t="shared" si="17"/>
        <v>0</v>
      </c>
      <c r="X76" s="64">
        <f t="shared" si="17"/>
        <v>9539.0701</v>
      </c>
      <c r="Y76" s="59">
        <f>X76/G76*100</f>
        <v>2009.9178466076698</v>
      </c>
    </row>
    <row r="77" spans="1:25" ht="48" outlineLevel="5" thickBot="1">
      <c r="A77" s="116" t="s">
        <v>168</v>
      </c>
      <c r="B77" s="92">
        <v>951</v>
      </c>
      <c r="C77" s="93" t="s">
        <v>70</v>
      </c>
      <c r="D77" s="93" t="s">
        <v>169</v>
      </c>
      <c r="E77" s="93" t="s">
        <v>5</v>
      </c>
      <c r="F77" s="93"/>
      <c r="G77" s="16">
        <f>G78+G81</f>
        <v>10339.88</v>
      </c>
      <c r="H77" s="2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44"/>
      <c r="X77" s="65">
        <v>9539.0701</v>
      </c>
      <c r="Y77" s="59">
        <f>X77/G77*100</f>
        <v>92.25513352185907</v>
      </c>
    </row>
    <row r="78" spans="1:25" ht="32.25" outlineLevel="5" thickBot="1">
      <c r="A78" s="5" t="s">
        <v>101</v>
      </c>
      <c r="B78" s="21">
        <v>951</v>
      </c>
      <c r="C78" s="6" t="s">
        <v>70</v>
      </c>
      <c r="D78" s="6" t="s">
        <v>169</v>
      </c>
      <c r="E78" s="6" t="s">
        <v>98</v>
      </c>
      <c r="F78" s="6"/>
      <c r="G78" s="7">
        <f>G79+G80</f>
        <v>10247.16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90" t="s">
        <v>102</v>
      </c>
      <c r="B79" s="94">
        <v>951</v>
      </c>
      <c r="C79" s="95" t="s">
        <v>70</v>
      </c>
      <c r="D79" s="95" t="s">
        <v>169</v>
      </c>
      <c r="E79" s="95" t="s">
        <v>99</v>
      </c>
      <c r="F79" s="95"/>
      <c r="G79" s="100">
        <v>10245.16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0" t="s">
        <v>103</v>
      </c>
      <c r="B80" s="94">
        <v>951</v>
      </c>
      <c r="C80" s="95" t="s">
        <v>70</v>
      </c>
      <c r="D80" s="95" t="s">
        <v>169</v>
      </c>
      <c r="E80" s="95" t="s">
        <v>100</v>
      </c>
      <c r="F80" s="95"/>
      <c r="G80" s="100">
        <v>2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32.25" outlineLevel="5" thickBot="1">
      <c r="A81" s="5" t="s">
        <v>110</v>
      </c>
      <c r="B81" s="21">
        <v>951</v>
      </c>
      <c r="C81" s="6" t="s">
        <v>70</v>
      </c>
      <c r="D81" s="6" t="s">
        <v>169</v>
      </c>
      <c r="E81" s="6" t="s">
        <v>104</v>
      </c>
      <c r="F81" s="6"/>
      <c r="G81" s="7">
        <f>G82+G83</f>
        <v>92.72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90" t="s">
        <v>111</v>
      </c>
      <c r="B82" s="94">
        <v>951</v>
      </c>
      <c r="C82" s="95" t="s">
        <v>70</v>
      </c>
      <c r="D82" s="95" t="s">
        <v>169</v>
      </c>
      <c r="E82" s="95" t="s">
        <v>105</v>
      </c>
      <c r="F82" s="95"/>
      <c r="G82" s="100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32.25" outlineLevel="6" thickBot="1">
      <c r="A83" s="90" t="s">
        <v>112</v>
      </c>
      <c r="B83" s="94">
        <v>951</v>
      </c>
      <c r="C83" s="95" t="s">
        <v>70</v>
      </c>
      <c r="D83" s="95" t="s">
        <v>169</v>
      </c>
      <c r="E83" s="95" t="s">
        <v>106</v>
      </c>
      <c r="F83" s="95"/>
      <c r="G83" s="100">
        <v>92.72</v>
      </c>
      <c r="H83" s="32">
        <f aca="true" t="shared" si="18" ref="H83:W83">H84</f>
        <v>0</v>
      </c>
      <c r="I83" s="32">
        <f t="shared" si="18"/>
        <v>0</v>
      </c>
      <c r="J83" s="32">
        <f t="shared" si="18"/>
        <v>0</v>
      </c>
      <c r="K83" s="32">
        <f t="shared" si="18"/>
        <v>0</v>
      </c>
      <c r="L83" s="32">
        <f t="shared" si="18"/>
        <v>0</v>
      </c>
      <c r="M83" s="32">
        <f t="shared" si="18"/>
        <v>0</v>
      </c>
      <c r="N83" s="32">
        <f t="shared" si="18"/>
        <v>0</v>
      </c>
      <c r="O83" s="32">
        <f t="shared" si="18"/>
        <v>0</v>
      </c>
      <c r="P83" s="32">
        <f t="shared" si="18"/>
        <v>0</v>
      </c>
      <c r="Q83" s="32">
        <f t="shared" si="18"/>
        <v>0</v>
      </c>
      <c r="R83" s="32">
        <f t="shared" si="18"/>
        <v>0</v>
      </c>
      <c r="S83" s="32">
        <f t="shared" si="18"/>
        <v>0</v>
      </c>
      <c r="T83" s="32">
        <f t="shared" si="18"/>
        <v>0</v>
      </c>
      <c r="U83" s="32">
        <f t="shared" si="18"/>
        <v>0</v>
      </c>
      <c r="V83" s="32">
        <f t="shared" si="18"/>
        <v>0</v>
      </c>
      <c r="W83" s="32">
        <f t="shared" si="18"/>
        <v>0</v>
      </c>
      <c r="X83" s="67">
        <f>X84</f>
        <v>277.89792</v>
      </c>
      <c r="Y83" s="59">
        <f>X83/G83*100</f>
        <v>299.71734253666955</v>
      </c>
    </row>
    <row r="84" spans="1:25" ht="46.5" customHeight="1" outlineLevel="4" thickBot="1">
      <c r="A84" s="96" t="s">
        <v>177</v>
      </c>
      <c r="B84" s="92">
        <v>951</v>
      </c>
      <c r="C84" s="93" t="s">
        <v>70</v>
      </c>
      <c r="D84" s="93" t="s">
        <v>178</v>
      </c>
      <c r="E84" s="93" t="s">
        <v>5</v>
      </c>
      <c r="F84" s="93"/>
      <c r="G84" s="16">
        <f>G85+G87</f>
        <v>300</v>
      </c>
      <c r="H84" s="34">
        <f aca="true" t="shared" si="19" ref="H84:X84">H85</f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34">
        <f t="shared" si="19"/>
        <v>0</v>
      </c>
      <c r="M84" s="34">
        <f t="shared" si="19"/>
        <v>0</v>
      </c>
      <c r="N84" s="34">
        <f t="shared" si="19"/>
        <v>0</v>
      </c>
      <c r="O84" s="34">
        <f t="shared" si="19"/>
        <v>0</v>
      </c>
      <c r="P84" s="34">
        <f t="shared" si="19"/>
        <v>0</v>
      </c>
      <c r="Q84" s="34">
        <f t="shared" si="19"/>
        <v>0</v>
      </c>
      <c r="R84" s="34">
        <f t="shared" si="19"/>
        <v>0</v>
      </c>
      <c r="S84" s="34">
        <f t="shared" si="19"/>
        <v>0</v>
      </c>
      <c r="T84" s="34">
        <f t="shared" si="19"/>
        <v>0</v>
      </c>
      <c r="U84" s="34">
        <f t="shared" si="19"/>
        <v>0</v>
      </c>
      <c r="V84" s="34">
        <f t="shared" si="19"/>
        <v>0</v>
      </c>
      <c r="W84" s="34">
        <f t="shared" si="19"/>
        <v>0</v>
      </c>
      <c r="X84" s="68">
        <f t="shared" si="19"/>
        <v>277.89792</v>
      </c>
      <c r="Y84" s="59">
        <f>X84/G84*100</f>
        <v>92.63264</v>
      </c>
    </row>
    <row r="85" spans="1:25" ht="32.25" outlineLevel="5" thickBot="1">
      <c r="A85" s="5" t="s">
        <v>110</v>
      </c>
      <c r="B85" s="21">
        <v>951</v>
      </c>
      <c r="C85" s="6" t="s">
        <v>70</v>
      </c>
      <c r="D85" s="6" t="s">
        <v>178</v>
      </c>
      <c r="E85" s="6" t="s">
        <v>104</v>
      </c>
      <c r="F85" s="6"/>
      <c r="G85" s="7">
        <f>G86</f>
        <v>296</v>
      </c>
      <c r="H85" s="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4"/>
      <c r="X85" s="65">
        <v>277.89792</v>
      </c>
      <c r="Y85" s="59">
        <f>X85/G85*100</f>
        <v>93.88443243243243</v>
      </c>
    </row>
    <row r="86" spans="1:25" ht="32.25" outlineLevel="5" thickBot="1">
      <c r="A86" s="90" t="s">
        <v>112</v>
      </c>
      <c r="B86" s="94">
        <v>951</v>
      </c>
      <c r="C86" s="95" t="s">
        <v>70</v>
      </c>
      <c r="D86" s="95" t="s">
        <v>178</v>
      </c>
      <c r="E86" s="95" t="s">
        <v>106</v>
      </c>
      <c r="F86" s="95"/>
      <c r="G86" s="100">
        <v>296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5" thickBot="1">
      <c r="A87" s="5" t="s">
        <v>113</v>
      </c>
      <c r="B87" s="21">
        <v>951</v>
      </c>
      <c r="C87" s="6" t="s">
        <v>70</v>
      </c>
      <c r="D87" s="6" t="s">
        <v>178</v>
      </c>
      <c r="E87" s="6" t="s">
        <v>107</v>
      </c>
      <c r="F87" s="6"/>
      <c r="G87" s="7">
        <f>G88</f>
        <v>4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16.5" outlineLevel="5" thickBot="1">
      <c r="A88" s="90" t="s">
        <v>115</v>
      </c>
      <c r="B88" s="94">
        <v>951</v>
      </c>
      <c r="C88" s="95" t="s">
        <v>70</v>
      </c>
      <c r="D88" s="95" t="s">
        <v>178</v>
      </c>
      <c r="E88" s="95" t="s">
        <v>109</v>
      </c>
      <c r="F88" s="95"/>
      <c r="G88" s="100">
        <v>4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9.5" customHeight="1" outlineLevel="6" thickBot="1">
      <c r="A89" s="96" t="s">
        <v>179</v>
      </c>
      <c r="B89" s="92">
        <v>951</v>
      </c>
      <c r="C89" s="93" t="s">
        <v>70</v>
      </c>
      <c r="D89" s="93" t="s">
        <v>180</v>
      </c>
      <c r="E89" s="93" t="s">
        <v>5</v>
      </c>
      <c r="F89" s="93"/>
      <c r="G89" s="16">
        <f>G90</f>
        <v>0</v>
      </c>
      <c r="H89" s="32" t="e">
        <f>#REF!+H90</f>
        <v>#REF!</v>
      </c>
      <c r="I89" s="32" t="e">
        <f>#REF!+I90</f>
        <v>#REF!</v>
      </c>
      <c r="J89" s="32" t="e">
        <f>#REF!+J90</f>
        <v>#REF!</v>
      </c>
      <c r="K89" s="32" t="e">
        <f>#REF!+K90</f>
        <v>#REF!</v>
      </c>
      <c r="L89" s="32" t="e">
        <f>#REF!+L90</f>
        <v>#REF!</v>
      </c>
      <c r="M89" s="32" t="e">
        <f>#REF!+M90</f>
        <v>#REF!</v>
      </c>
      <c r="N89" s="32" t="e">
        <f>#REF!+N90</f>
        <v>#REF!</v>
      </c>
      <c r="O89" s="32" t="e">
        <f>#REF!+O90</f>
        <v>#REF!</v>
      </c>
      <c r="P89" s="32" t="e">
        <f>#REF!+P90</f>
        <v>#REF!</v>
      </c>
      <c r="Q89" s="32" t="e">
        <f>#REF!+Q90</f>
        <v>#REF!</v>
      </c>
      <c r="R89" s="32" t="e">
        <f>#REF!+R90</f>
        <v>#REF!</v>
      </c>
      <c r="S89" s="32" t="e">
        <f>#REF!+S90</f>
        <v>#REF!</v>
      </c>
      <c r="T89" s="32" t="e">
        <f>#REF!+T90</f>
        <v>#REF!</v>
      </c>
      <c r="U89" s="32" t="e">
        <f>#REF!+U90</f>
        <v>#REF!</v>
      </c>
      <c r="V89" s="32" t="e">
        <f>#REF!+V90</f>
        <v>#REF!</v>
      </c>
      <c r="W89" s="32" t="e">
        <f>#REF!+W90</f>
        <v>#REF!</v>
      </c>
      <c r="X89" s="70" t="e">
        <f>#REF!+X90</f>
        <v>#REF!</v>
      </c>
      <c r="Y89" s="59" t="e">
        <f aca="true" t="shared" si="20" ref="Y89:Y94">X89/G89*100</f>
        <v>#REF!</v>
      </c>
    </row>
    <row r="90" spans="1:25" ht="15.75" customHeight="1" outlineLevel="4" thickBot="1">
      <c r="A90" s="5" t="s">
        <v>122</v>
      </c>
      <c r="B90" s="21">
        <v>951</v>
      </c>
      <c r="C90" s="6" t="s">
        <v>70</v>
      </c>
      <c r="D90" s="6" t="s">
        <v>180</v>
      </c>
      <c r="E90" s="6" t="s">
        <v>123</v>
      </c>
      <c r="F90" s="6"/>
      <c r="G90" s="7">
        <v>0</v>
      </c>
      <c r="H90" s="34">
        <f aca="true" t="shared" si="21" ref="H90:W90">H91</f>
        <v>0</v>
      </c>
      <c r="I90" s="34">
        <f t="shared" si="21"/>
        <v>0</v>
      </c>
      <c r="J90" s="34">
        <f t="shared" si="21"/>
        <v>0</v>
      </c>
      <c r="K90" s="34">
        <f t="shared" si="21"/>
        <v>0</v>
      </c>
      <c r="L90" s="34">
        <f t="shared" si="21"/>
        <v>0</v>
      </c>
      <c r="M90" s="34">
        <f t="shared" si="21"/>
        <v>0</v>
      </c>
      <c r="N90" s="34">
        <f t="shared" si="21"/>
        <v>0</v>
      </c>
      <c r="O90" s="34">
        <f t="shared" si="21"/>
        <v>0</v>
      </c>
      <c r="P90" s="34">
        <f t="shared" si="21"/>
        <v>0</v>
      </c>
      <c r="Q90" s="34">
        <f t="shared" si="21"/>
        <v>0</v>
      </c>
      <c r="R90" s="34">
        <f t="shared" si="21"/>
        <v>0</v>
      </c>
      <c r="S90" s="34">
        <f t="shared" si="21"/>
        <v>0</v>
      </c>
      <c r="T90" s="34">
        <f t="shared" si="21"/>
        <v>0</v>
      </c>
      <c r="U90" s="34">
        <f t="shared" si="21"/>
        <v>0</v>
      </c>
      <c r="V90" s="34">
        <f t="shared" si="21"/>
        <v>0</v>
      </c>
      <c r="W90" s="34">
        <f t="shared" si="21"/>
        <v>0</v>
      </c>
      <c r="X90" s="64">
        <f>X91</f>
        <v>1067.9833</v>
      </c>
      <c r="Y90" s="59" t="e">
        <f t="shared" si="20"/>
        <v>#DIV/0!</v>
      </c>
    </row>
    <row r="91" spans="1:25" ht="32.25" outlineLevel="5" thickBot="1">
      <c r="A91" s="96" t="s">
        <v>181</v>
      </c>
      <c r="B91" s="92">
        <v>951</v>
      </c>
      <c r="C91" s="93" t="s">
        <v>70</v>
      </c>
      <c r="D91" s="93" t="s">
        <v>182</v>
      </c>
      <c r="E91" s="93" t="s">
        <v>5</v>
      </c>
      <c r="F91" s="93"/>
      <c r="G91" s="16">
        <f>G92+G95+G98</f>
        <v>19285.4</v>
      </c>
      <c r="H91" s="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4"/>
      <c r="X91" s="65">
        <v>1067.9833</v>
      </c>
      <c r="Y91" s="59">
        <f t="shared" si="20"/>
        <v>5.537781430512201</v>
      </c>
    </row>
    <row r="92" spans="1:25" ht="18.75" customHeight="1" outlineLevel="6" thickBot="1">
      <c r="A92" s="5" t="s">
        <v>125</v>
      </c>
      <c r="B92" s="21">
        <v>951</v>
      </c>
      <c r="C92" s="6" t="s">
        <v>70</v>
      </c>
      <c r="D92" s="6" t="s">
        <v>182</v>
      </c>
      <c r="E92" s="6" t="s">
        <v>124</v>
      </c>
      <c r="F92" s="6"/>
      <c r="G92" s="7">
        <f>G93+G94</f>
        <v>11946</v>
      </c>
      <c r="H92" s="32">
        <f aca="true" t="shared" si="22" ref="H92:X93">H93</f>
        <v>0</v>
      </c>
      <c r="I92" s="32">
        <f t="shared" si="22"/>
        <v>0</v>
      </c>
      <c r="J92" s="32">
        <f t="shared" si="22"/>
        <v>0</v>
      </c>
      <c r="K92" s="32">
        <f t="shared" si="22"/>
        <v>0</v>
      </c>
      <c r="L92" s="32">
        <f t="shared" si="22"/>
        <v>0</v>
      </c>
      <c r="M92" s="32">
        <f t="shared" si="22"/>
        <v>0</v>
      </c>
      <c r="N92" s="32">
        <f t="shared" si="22"/>
        <v>0</v>
      </c>
      <c r="O92" s="32">
        <f t="shared" si="22"/>
        <v>0</v>
      </c>
      <c r="P92" s="32">
        <f t="shared" si="22"/>
        <v>0</v>
      </c>
      <c r="Q92" s="32">
        <f t="shared" si="22"/>
        <v>0</v>
      </c>
      <c r="R92" s="32">
        <f t="shared" si="22"/>
        <v>0</v>
      </c>
      <c r="S92" s="32">
        <f t="shared" si="22"/>
        <v>0</v>
      </c>
      <c r="T92" s="32">
        <f t="shared" si="22"/>
        <v>0</v>
      </c>
      <c r="U92" s="32">
        <f t="shared" si="22"/>
        <v>0</v>
      </c>
      <c r="V92" s="32">
        <f t="shared" si="22"/>
        <v>0</v>
      </c>
      <c r="W92" s="32">
        <f t="shared" si="22"/>
        <v>0</v>
      </c>
      <c r="X92" s="67">
        <f>X93</f>
        <v>16240.50148</v>
      </c>
      <c r="Y92" s="59">
        <f t="shared" si="20"/>
        <v>135.9492841118366</v>
      </c>
    </row>
    <row r="93" spans="1:25" ht="16.5" outlineLevel="6" thickBot="1">
      <c r="A93" s="90" t="s">
        <v>102</v>
      </c>
      <c r="B93" s="94">
        <v>951</v>
      </c>
      <c r="C93" s="95" t="s">
        <v>70</v>
      </c>
      <c r="D93" s="95" t="s">
        <v>182</v>
      </c>
      <c r="E93" s="95" t="s">
        <v>126</v>
      </c>
      <c r="F93" s="95"/>
      <c r="G93" s="100">
        <v>11936</v>
      </c>
      <c r="H93" s="35">
        <f t="shared" si="22"/>
        <v>0</v>
      </c>
      <c r="I93" s="35">
        <f t="shared" si="22"/>
        <v>0</v>
      </c>
      <c r="J93" s="35">
        <f t="shared" si="22"/>
        <v>0</v>
      </c>
      <c r="K93" s="35">
        <f t="shared" si="22"/>
        <v>0</v>
      </c>
      <c r="L93" s="35">
        <f t="shared" si="22"/>
        <v>0</v>
      </c>
      <c r="M93" s="35">
        <f t="shared" si="22"/>
        <v>0</v>
      </c>
      <c r="N93" s="35">
        <f t="shared" si="22"/>
        <v>0</v>
      </c>
      <c r="O93" s="35">
        <f t="shared" si="22"/>
        <v>0</v>
      </c>
      <c r="P93" s="35">
        <f t="shared" si="22"/>
        <v>0</v>
      </c>
      <c r="Q93" s="35">
        <f t="shared" si="22"/>
        <v>0</v>
      </c>
      <c r="R93" s="35">
        <f t="shared" si="22"/>
        <v>0</v>
      </c>
      <c r="S93" s="35">
        <f t="shared" si="22"/>
        <v>0</v>
      </c>
      <c r="T93" s="35">
        <f t="shared" si="22"/>
        <v>0</v>
      </c>
      <c r="U93" s="35">
        <f t="shared" si="22"/>
        <v>0</v>
      </c>
      <c r="V93" s="35">
        <f t="shared" si="22"/>
        <v>0</v>
      </c>
      <c r="W93" s="35">
        <f t="shared" si="22"/>
        <v>0</v>
      </c>
      <c r="X93" s="71">
        <f t="shared" si="22"/>
        <v>16240.50148</v>
      </c>
      <c r="Y93" s="59">
        <f t="shared" si="20"/>
        <v>136.06318264075068</v>
      </c>
    </row>
    <row r="94" spans="1:25" ht="32.25" outlineLevel="6" thickBot="1">
      <c r="A94" s="90" t="s">
        <v>103</v>
      </c>
      <c r="B94" s="94">
        <v>951</v>
      </c>
      <c r="C94" s="95" t="s">
        <v>70</v>
      </c>
      <c r="D94" s="95" t="s">
        <v>182</v>
      </c>
      <c r="E94" s="95" t="s">
        <v>127</v>
      </c>
      <c r="F94" s="95"/>
      <c r="G94" s="100">
        <v>10</v>
      </c>
      <c r="H94" s="2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45"/>
      <c r="X94" s="65">
        <v>16240.50148</v>
      </c>
      <c r="Y94" s="59">
        <f t="shared" si="20"/>
        <v>162405.0148</v>
      </c>
    </row>
    <row r="95" spans="1:25" ht="32.25" outlineLevel="6" thickBot="1">
      <c r="A95" s="5" t="s">
        <v>110</v>
      </c>
      <c r="B95" s="21">
        <v>951</v>
      </c>
      <c r="C95" s="6" t="s">
        <v>70</v>
      </c>
      <c r="D95" s="6" t="s">
        <v>182</v>
      </c>
      <c r="E95" s="6" t="s">
        <v>104</v>
      </c>
      <c r="F95" s="6"/>
      <c r="G95" s="7">
        <f>G96+G97</f>
        <v>7271.4</v>
      </c>
      <c r="H95" s="88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75"/>
      <c r="Y95" s="59"/>
    </row>
    <row r="96" spans="1:25" ht="32.25" outlineLevel="6" thickBot="1">
      <c r="A96" s="90" t="s">
        <v>111</v>
      </c>
      <c r="B96" s="94">
        <v>951</v>
      </c>
      <c r="C96" s="95" t="s">
        <v>70</v>
      </c>
      <c r="D96" s="95" t="s">
        <v>182</v>
      </c>
      <c r="E96" s="95" t="s">
        <v>105</v>
      </c>
      <c r="F96" s="95"/>
      <c r="G96" s="100">
        <v>0</v>
      </c>
      <c r="H96" s="88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75"/>
      <c r="Y96" s="59"/>
    </row>
    <row r="97" spans="1:25" ht="32.25" outlineLevel="6" thickBot="1">
      <c r="A97" s="90" t="s">
        <v>112</v>
      </c>
      <c r="B97" s="94">
        <v>951</v>
      </c>
      <c r="C97" s="95" t="s">
        <v>70</v>
      </c>
      <c r="D97" s="95" t="s">
        <v>182</v>
      </c>
      <c r="E97" s="95" t="s">
        <v>106</v>
      </c>
      <c r="F97" s="95"/>
      <c r="G97" s="100">
        <v>7271.4</v>
      </c>
      <c r="H97" s="8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75"/>
      <c r="Y97" s="59"/>
    </row>
    <row r="98" spans="1:25" ht="16.5" outlineLevel="6" thickBot="1">
      <c r="A98" s="5" t="s">
        <v>113</v>
      </c>
      <c r="B98" s="21">
        <v>951</v>
      </c>
      <c r="C98" s="6" t="s">
        <v>70</v>
      </c>
      <c r="D98" s="6" t="s">
        <v>182</v>
      </c>
      <c r="E98" s="6" t="s">
        <v>107</v>
      </c>
      <c r="F98" s="6"/>
      <c r="G98" s="7">
        <f>G99+G100</f>
        <v>68</v>
      </c>
      <c r="H98" s="88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75"/>
      <c r="Y98" s="59"/>
    </row>
    <row r="99" spans="1:25" ht="32.25" outlineLevel="6" thickBot="1">
      <c r="A99" s="90" t="s">
        <v>114</v>
      </c>
      <c r="B99" s="94">
        <v>951</v>
      </c>
      <c r="C99" s="95" t="s">
        <v>70</v>
      </c>
      <c r="D99" s="95" t="s">
        <v>182</v>
      </c>
      <c r="E99" s="95" t="s">
        <v>108</v>
      </c>
      <c r="F99" s="95"/>
      <c r="G99" s="100">
        <v>60</v>
      </c>
      <c r="H99" s="88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75"/>
      <c r="Y99" s="59"/>
    </row>
    <row r="100" spans="1:25" ht="16.5" outlineLevel="6" thickBot="1">
      <c r="A100" s="90" t="s">
        <v>115</v>
      </c>
      <c r="B100" s="94">
        <v>951</v>
      </c>
      <c r="C100" s="95" t="s">
        <v>70</v>
      </c>
      <c r="D100" s="95" t="s">
        <v>182</v>
      </c>
      <c r="E100" s="95" t="s">
        <v>109</v>
      </c>
      <c r="F100" s="95"/>
      <c r="G100" s="100">
        <v>8</v>
      </c>
      <c r="H100" s="88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75"/>
      <c r="Y100" s="59"/>
    </row>
    <row r="101" spans="1:25" ht="32.25" outlineLevel="6" thickBot="1">
      <c r="A101" s="117" t="s">
        <v>183</v>
      </c>
      <c r="B101" s="92">
        <v>951</v>
      </c>
      <c r="C101" s="93" t="s">
        <v>70</v>
      </c>
      <c r="D101" s="93" t="s">
        <v>184</v>
      </c>
      <c r="E101" s="93" t="s">
        <v>5</v>
      </c>
      <c r="F101" s="93"/>
      <c r="G101" s="16">
        <f>G102+G105</f>
        <v>1003.4000000000001</v>
      </c>
      <c r="H101" s="88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75"/>
      <c r="Y101" s="59"/>
    </row>
    <row r="102" spans="1:25" ht="32.25" outlineLevel="6" thickBot="1">
      <c r="A102" s="5" t="s">
        <v>101</v>
      </c>
      <c r="B102" s="21">
        <v>951</v>
      </c>
      <c r="C102" s="6" t="s">
        <v>70</v>
      </c>
      <c r="D102" s="6" t="s">
        <v>184</v>
      </c>
      <c r="E102" s="6" t="s">
        <v>98</v>
      </c>
      <c r="F102" s="6"/>
      <c r="G102" s="7">
        <f>G103+G104</f>
        <v>800.2</v>
      </c>
      <c r="H102" s="88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75"/>
      <c r="Y102" s="59"/>
    </row>
    <row r="103" spans="1:25" ht="16.5" outlineLevel="6" thickBot="1">
      <c r="A103" s="90" t="s">
        <v>102</v>
      </c>
      <c r="B103" s="94">
        <v>951</v>
      </c>
      <c r="C103" s="95" t="s">
        <v>70</v>
      </c>
      <c r="D103" s="95" t="s">
        <v>184</v>
      </c>
      <c r="E103" s="95" t="s">
        <v>99</v>
      </c>
      <c r="F103" s="95"/>
      <c r="G103" s="100">
        <v>799</v>
      </c>
      <c r="H103" s="88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75"/>
      <c r="Y103" s="59"/>
    </row>
    <row r="104" spans="1:25" ht="32.25" outlineLevel="6" thickBot="1">
      <c r="A104" s="90" t="s">
        <v>103</v>
      </c>
      <c r="B104" s="94">
        <v>951</v>
      </c>
      <c r="C104" s="95" t="s">
        <v>70</v>
      </c>
      <c r="D104" s="95" t="s">
        <v>184</v>
      </c>
      <c r="E104" s="95" t="s">
        <v>100</v>
      </c>
      <c r="F104" s="95"/>
      <c r="G104" s="100">
        <v>1.2</v>
      </c>
      <c r="H104" s="8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75"/>
      <c r="Y104" s="59"/>
    </row>
    <row r="105" spans="1:25" ht="32.25" outlineLevel="6" thickBot="1">
      <c r="A105" s="5" t="s">
        <v>110</v>
      </c>
      <c r="B105" s="21">
        <v>951</v>
      </c>
      <c r="C105" s="6" t="s">
        <v>70</v>
      </c>
      <c r="D105" s="6" t="s">
        <v>184</v>
      </c>
      <c r="E105" s="6" t="s">
        <v>104</v>
      </c>
      <c r="F105" s="6"/>
      <c r="G105" s="7">
        <f>G106+G107</f>
        <v>203.2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</row>
    <row r="106" spans="1:25" ht="32.25" outlineLevel="6" thickBot="1">
      <c r="A106" s="90" t="s">
        <v>111</v>
      </c>
      <c r="B106" s="94">
        <v>951</v>
      </c>
      <c r="C106" s="95" t="s">
        <v>70</v>
      </c>
      <c r="D106" s="95" t="s">
        <v>184</v>
      </c>
      <c r="E106" s="95" t="s">
        <v>105</v>
      </c>
      <c r="F106" s="95"/>
      <c r="G106" s="100">
        <v>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</row>
    <row r="107" spans="1:25" ht="32.25" outlineLevel="6" thickBot="1">
      <c r="A107" s="90" t="s">
        <v>112</v>
      </c>
      <c r="B107" s="94">
        <v>951</v>
      </c>
      <c r="C107" s="95" t="s">
        <v>70</v>
      </c>
      <c r="D107" s="95" t="s">
        <v>184</v>
      </c>
      <c r="E107" s="95" t="s">
        <v>106</v>
      </c>
      <c r="F107" s="95"/>
      <c r="G107" s="100">
        <v>203.2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</row>
    <row r="108" spans="1:25" ht="34.5" customHeight="1" outlineLevel="6" thickBot="1">
      <c r="A108" s="117" t="s">
        <v>185</v>
      </c>
      <c r="B108" s="92">
        <v>951</v>
      </c>
      <c r="C108" s="93" t="s">
        <v>70</v>
      </c>
      <c r="D108" s="93" t="s">
        <v>186</v>
      </c>
      <c r="E108" s="93" t="s">
        <v>5</v>
      </c>
      <c r="F108" s="93"/>
      <c r="G108" s="16">
        <f>G109+G112</f>
        <v>538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5" t="s">
        <v>101</v>
      </c>
      <c r="B109" s="21">
        <v>951</v>
      </c>
      <c r="C109" s="6" t="s">
        <v>70</v>
      </c>
      <c r="D109" s="6" t="s">
        <v>186</v>
      </c>
      <c r="E109" s="6" t="s">
        <v>98</v>
      </c>
      <c r="F109" s="6"/>
      <c r="G109" s="7">
        <f>G110+G111</f>
        <v>390.1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16.5" outlineLevel="6" thickBot="1">
      <c r="A110" s="90" t="s">
        <v>102</v>
      </c>
      <c r="B110" s="94">
        <v>951</v>
      </c>
      <c r="C110" s="95" t="s">
        <v>70</v>
      </c>
      <c r="D110" s="95" t="s">
        <v>186</v>
      </c>
      <c r="E110" s="95" t="s">
        <v>99</v>
      </c>
      <c r="F110" s="95"/>
      <c r="G110" s="100">
        <v>387.3</v>
      </c>
      <c r="H110" s="32">
        <f aca="true" t="shared" si="23" ref="H110:W110">H111</f>
        <v>0</v>
      </c>
      <c r="I110" s="32">
        <f t="shared" si="23"/>
        <v>0</v>
      </c>
      <c r="J110" s="32">
        <f t="shared" si="23"/>
        <v>0</v>
      </c>
      <c r="K110" s="32">
        <f t="shared" si="23"/>
        <v>0</v>
      </c>
      <c r="L110" s="32">
        <f t="shared" si="23"/>
        <v>0</v>
      </c>
      <c r="M110" s="32">
        <f t="shared" si="23"/>
        <v>0</v>
      </c>
      <c r="N110" s="32">
        <f t="shared" si="23"/>
        <v>0</v>
      </c>
      <c r="O110" s="32">
        <f t="shared" si="23"/>
        <v>0</v>
      </c>
      <c r="P110" s="32">
        <f t="shared" si="23"/>
        <v>0</v>
      </c>
      <c r="Q110" s="32">
        <f t="shared" si="23"/>
        <v>0</v>
      </c>
      <c r="R110" s="32">
        <f t="shared" si="23"/>
        <v>0</v>
      </c>
      <c r="S110" s="32">
        <f t="shared" si="23"/>
        <v>0</v>
      </c>
      <c r="T110" s="32">
        <f t="shared" si="23"/>
        <v>0</v>
      </c>
      <c r="U110" s="32">
        <f t="shared" si="23"/>
        <v>0</v>
      </c>
      <c r="V110" s="32">
        <f t="shared" si="23"/>
        <v>0</v>
      </c>
      <c r="W110" s="32">
        <f t="shared" si="23"/>
        <v>0</v>
      </c>
      <c r="X110" s="67">
        <f>X111</f>
        <v>332.248</v>
      </c>
      <c r="Y110" s="59">
        <f>X110/G110*100</f>
        <v>85.78569584301574</v>
      </c>
    </row>
    <row r="111" spans="1:25" ht="32.25" outlineLevel="6" thickBot="1">
      <c r="A111" s="90" t="s">
        <v>103</v>
      </c>
      <c r="B111" s="94">
        <v>951</v>
      </c>
      <c r="C111" s="95" t="s">
        <v>70</v>
      </c>
      <c r="D111" s="95" t="s">
        <v>186</v>
      </c>
      <c r="E111" s="95" t="s">
        <v>100</v>
      </c>
      <c r="F111" s="95"/>
      <c r="G111" s="100">
        <v>2.8</v>
      </c>
      <c r="H111" s="2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45"/>
      <c r="X111" s="65">
        <v>332.248</v>
      </c>
      <c r="Y111" s="59">
        <f>X111/G111*100</f>
        <v>11866.000000000002</v>
      </c>
    </row>
    <row r="112" spans="1:25" ht="32.25" outlineLevel="6" thickBot="1">
      <c r="A112" s="5" t="s">
        <v>110</v>
      </c>
      <c r="B112" s="21">
        <v>951</v>
      </c>
      <c r="C112" s="6" t="s">
        <v>70</v>
      </c>
      <c r="D112" s="6" t="s">
        <v>186</v>
      </c>
      <c r="E112" s="6" t="s">
        <v>104</v>
      </c>
      <c r="F112" s="6"/>
      <c r="G112" s="7">
        <f>G113+G114</f>
        <v>147.9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111</v>
      </c>
      <c r="B113" s="94">
        <v>951</v>
      </c>
      <c r="C113" s="95" t="s">
        <v>70</v>
      </c>
      <c r="D113" s="95" t="s">
        <v>186</v>
      </c>
      <c r="E113" s="95" t="s">
        <v>105</v>
      </c>
      <c r="F113" s="95"/>
      <c r="G113" s="100">
        <v>0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90" t="s">
        <v>112</v>
      </c>
      <c r="B114" s="94">
        <v>951</v>
      </c>
      <c r="C114" s="95" t="s">
        <v>70</v>
      </c>
      <c r="D114" s="95" t="s">
        <v>186</v>
      </c>
      <c r="E114" s="95" t="s">
        <v>106</v>
      </c>
      <c r="F114" s="95"/>
      <c r="G114" s="100">
        <v>147.9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4.5" customHeight="1" outlineLevel="6" thickBot="1">
      <c r="A115" s="117" t="s">
        <v>187</v>
      </c>
      <c r="B115" s="92">
        <v>951</v>
      </c>
      <c r="C115" s="93" t="s">
        <v>70</v>
      </c>
      <c r="D115" s="93" t="s">
        <v>188</v>
      </c>
      <c r="E115" s="93" t="s">
        <v>5</v>
      </c>
      <c r="F115" s="93"/>
      <c r="G115" s="16">
        <f>G116+G118</f>
        <v>652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32.25" outlineLevel="6" thickBot="1">
      <c r="A116" s="5" t="s">
        <v>101</v>
      </c>
      <c r="B116" s="21">
        <v>951</v>
      </c>
      <c r="C116" s="6" t="s">
        <v>70</v>
      </c>
      <c r="D116" s="6" t="s">
        <v>188</v>
      </c>
      <c r="E116" s="6" t="s">
        <v>98</v>
      </c>
      <c r="F116" s="6"/>
      <c r="G116" s="7">
        <f>G117</f>
        <v>578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6.5" outlineLevel="6" thickBot="1">
      <c r="A117" s="90" t="s">
        <v>102</v>
      </c>
      <c r="B117" s="94">
        <v>951</v>
      </c>
      <c r="C117" s="95" t="s">
        <v>70</v>
      </c>
      <c r="D117" s="95" t="s">
        <v>188</v>
      </c>
      <c r="E117" s="95" t="s">
        <v>99</v>
      </c>
      <c r="F117" s="118"/>
      <c r="G117" s="100">
        <v>578</v>
      </c>
      <c r="H117" s="32">
        <f aca="true" t="shared" si="24" ref="H117:W117">H118</f>
        <v>0</v>
      </c>
      <c r="I117" s="32">
        <f t="shared" si="24"/>
        <v>0</v>
      </c>
      <c r="J117" s="32">
        <f t="shared" si="24"/>
        <v>0</v>
      </c>
      <c r="K117" s="32">
        <f t="shared" si="24"/>
        <v>0</v>
      </c>
      <c r="L117" s="32">
        <f t="shared" si="24"/>
        <v>0</v>
      </c>
      <c r="M117" s="32">
        <f t="shared" si="24"/>
        <v>0</v>
      </c>
      <c r="N117" s="32">
        <f t="shared" si="24"/>
        <v>0</v>
      </c>
      <c r="O117" s="32">
        <f t="shared" si="24"/>
        <v>0</v>
      </c>
      <c r="P117" s="32">
        <f t="shared" si="24"/>
        <v>0</v>
      </c>
      <c r="Q117" s="32">
        <f t="shared" si="24"/>
        <v>0</v>
      </c>
      <c r="R117" s="32">
        <f t="shared" si="24"/>
        <v>0</v>
      </c>
      <c r="S117" s="32">
        <f t="shared" si="24"/>
        <v>0</v>
      </c>
      <c r="T117" s="32">
        <f t="shared" si="24"/>
        <v>0</v>
      </c>
      <c r="U117" s="32">
        <f t="shared" si="24"/>
        <v>0</v>
      </c>
      <c r="V117" s="32">
        <f t="shared" si="24"/>
        <v>0</v>
      </c>
      <c r="W117" s="32">
        <f t="shared" si="24"/>
        <v>0</v>
      </c>
      <c r="X117" s="67">
        <f>X118</f>
        <v>330.176</v>
      </c>
      <c r="Y117" s="59">
        <f>X117/G117*100</f>
        <v>57.12387543252595</v>
      </c>
    </row>
    <row r="118" spans="1:25" ht="32.25" outlineLevel="6" thickBot="1">
      <c r="A118" s="5" t="s">
        <v>110</v>
      </c>
      <c r="B118" s="21">
        <v>951</v>
      </c>
      <c r="C118" s="6" t="s">
        <v>70</v>
      </c>
      <c r="D118" s="6" t="s">
        <v>188</v>
      </c>
      <c r="E118" s="6" t="s">
        <v>104</v>
      </c>
      <c r="F118" s="119"/>
      <c r="G118" s="7">
        <f>G119+G120</f>
        <v>74</v>
      </c>
      <c r="H118" s="2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45"/>
      <c r="X118" s="65">
        <v>330.176</v>
      </c>
      <c r="Y118" s="59">
        <f>X118/G118*100</f>
        <v>446.1837837837837</v>
      </c>
    </row>
    <row r="119" spans="1:25" ht="32.25" outlineLevel="6" thickBot="1">
      <c r="A119" s="90" t="s">
        <v>111</v>
      </c>
      <c r="B119" s="94">
        <v>951</v>
      </c>
      <c r="C119" s="95" t="s">
        <v>70</v>
      </c>
      <c r="D119" s="95" t="s">
        <v>188</v>
      </c>
      <c r="E119" s="95" t="s">
        <v>105</v>
      </c>
      <c r="F119" s="118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112</v>
      </c>
      <c r="B120" s="94">
        <v>951</v>
      </c>
      <c r="C120" s="95" t="s">
        <v>70</v>
      </c>
      <c r="D120" s="95" t="s">
        <v>188</v>
      </c>
      <c r="E120" s="95" t="s">
        <v>106</v>
      </c>
      <c r="F120" s="118"/>
      <c r="G120" s="100">
        <v>74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13" t="s">
        <v>189</v>
      </c>
      <c r="B121" s="19">
        <v>951</v>
      </c>
      <c r="C121" s="11" t="s">
        <v>70</v>
      </c>
      <c r="D121" s="11" t="s">
        <v>6</v>
      </c>
      <c r="E121" s="11" t="s">
        <v>5</v>
      </c>
      <c r="F121" s="11"/>
      <c r="G121" s="12">
        <f>G122+G129</f>
        <v>210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6" t="s">
        <v>190</v>
      </c>
      <c r="B122" s="92">
        <v>951</v>
      </c>
      <c r="C122" s="93" t="s">
        <v>70</v>
      </c>
      <c r="D122" s="93" t="s">
        <v>42</v>
      </c>
      <c r="E122" s="93" t="s">
        <v>5</v>
      </c>
      <c r="F122" s="93"/>
      <c r="G122" s="16">
        <f>G123+G126</f>
        <v>110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48" outlineLevel="6" thickBot="1">
      <c r="A123" s="5" t="s">
        <v>191</v>
      </c>
      <c r="B123" s="21">
        <v>951</v>
      </c>
      <c r="C123" s="6" t="s">
        <v>70</v>
      </c>
      <c r="D123" s="6" t="s">
        <v>192</v>
      </c>
      <c r="E123" s="6" t="s">
        <v>5</v>
      </c>
      <c r="F123" s="6"/>
      <c r="G123" s="7">
        <f>G124</f>
        <v>100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90" t="s">
        <v>110</v>
      </c>
      <c r="B124" s="94">
        <v>951</v>
      </c>
      <c r="C124" s="95" t="s">
        <v>70</v>
      </c>
      <c r="D124" s="95" t="s">
        <v>192</v>
      </c>
      <c r="E124" s="95" t="s">
        <v>104</v>
      </c>
      <c r="F124" s="95"/>
      <c r="G124" s="100">
        <f>G125</f>
        <v>100</v>
      </c>
      <c r="H124" s="32">
        <f aca="true" t="shared" si="25" ref="H124:W124">H125</f>
        <v>0</v>
      </c>
      <c r="I124" s="32">
        <f t="shared" si="25"/>
        <v>0</v>
      </c>
      <c r="J124" s="32">
        <f t="shared" si="25"/>
        <v>0</v>
      </c>
      <c r="K124" s="32">
        <f t="shared" si="25"/>
        <v>0</v>
      </c>
      <c r="L124" s="32">
        <f t="shared" si="25"/>
        <v>0</v>
      </c>
      <c r="M124" s="32">
        <f t="shared" si="25"/>
        <v>0</v>
      </c>
      <c r="N124" s="32">
        <f t="shared" si="25"/>
        <v>0</v>
      </c>
      <c r="O124" s="32">
        <f t="shared" si="25"/>
        <v>0</v>
      </c>
      <c r="P124" s="32">
        <f t="shared" si="25"/>
        <v>0</v>
      </c>
      <c r="Q124" s="32">
        <f t="shared" si="25"/>
        <v>0</v>
      </c>
      <c r="R124" s="32">
        <f t="shared" si="25"/>
        <v>0</v>
      </c>
      <c r="S124" s="32">
        <f t="shared" si="25"/>
        <v>0</v>
      </c>
      <c r="T124" s="32">
        <f t="shared" si="25"/>
        <v>0</v>
      </c>
      <c r="U124" s="32">
        <f t="shared" si="25"/>
        <v>0</v>
      </c>
      <c r="V124" s="32">
        <f t="shared" si="25"/>
        <v>0</v>
      </c>
      <c r="W124" s="32">
        <f t="shared" si="25"/>
        <v>0</v>
      </c>
      <c r="X124" s="67">
        <f>X125</f>
        <v>409.75398</v>
      </c>
      <c r="Y124" s="59">
        <f>X124/G124*100</f>
        <v>409.75397999999996</v>
      </c>
    </row>
    <row r="125" spans="1:25" ht="32.25" outlineLevel="6" thickBot="1">
      <c r="A125" s="90" t="s">
        <v>112</v>
      </c>
      <c r="B125" s="94">
        <v>951</v>
      </c>
      <c r="C125" s="95" t="s">
        <v>70</v>
      </c>
      <c r="D125" s="95" t="s">
        <v>192</v>
      </c>
      <c r="E125" s="95" t="s">
        <v>106</v>
      </c>
      <c r="F125" s="95"/>
      <c r="G125" s="100">
        <v>100</v>
      </c>
      <c r="H125" s="2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45"/>
      <c r="X125" s="65">
        <v>409.75398</v>
      </c>
      <c r="Y125" s="59">
        <f>X125/G125*100</f>
        <v>409.75397999999996</v>
      </c>
    </row>
    <row r="126" spans="1:25" ht="32.25" outlineLevel="6" thickBot="1">
      <c r="A126" s="5" t="s">
        <v>193</v>
      </c>
      <c r="B126" s="21">
        <v>951</v>
      </c>
      <c r="C126" s="6" t="s">
        <v>70</v>
      </c>
      <c r="D126" s="6" t="s">
        <v>194</v>
      </c>
      <c r="E126" s="6" t="s">
        <v>5</v>
      </c>
      <c r="F126" s="6"/>
      <c r="G126" s="7">
        <f>G127</f>
        <v>10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110</v>
      </c>
      <c r="B127" s="94">
        <v>951</v>
      </c>
      <c r="C127" s="95" t="s">
        <v>70</v>
      </c>
      <c r="D127" s="95" t="s">
        <v>194</v>
      </c>
      <c r="E127" s="95" t="s">
        <v>104</v>
      </c>
      <c r="F127" s="95"/>
      <c r="G127" s="100">
        <f>G128</f>
        <v>10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112</v>
      </c>
      <c r="B128" s="94">
        <v>951</v>
      </c>
      <c r="C128" s="95" t="s">
        <v>70</v>
      </c>
      <c r="D128" s="95" t="s">
        <v>194</v>
      </c>
      <c r="E128" s="95" t="s">
        <v>106</v>
      </c>
      <c r="F128" s="95"/>
      <c r="G128" s="100">
        <v>10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6" t="s">
        <v>128</v>
      </c>
      <c r="B129" s="92">
        <v>951</v>
      </c>
      <c r="C129" s="93" t="s">
        <v>70</v>
      </c>
      <c r="D129" s="93" t="s">
        <v>195</v>
      </c>
      <c r="E129" s="93" t="s">
        <v>5</v>
      </c>
      <c r="F129" s="93"/>
      <c r="G129" s="16">
        <f>G130</f>
        <v>100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48" outlineLevel="6" thickBot="1">
      <c r="A130" s="5" t="s">
        <v>196</v>
      </c>
      <c r="B130" s="21">
        <v>951</v>
      </c>
      <c r="C130" s="6" t="s">
        <v>70</v>
      </c>
      <c r="D130" s="6" t="s">
        <v>197</v>
      </c>
      <c r="E130" s="6" t="s">
        <v>5</v>
      </c>
      <c r="F130" s="6"/>
      <c r="G130" s="7">
        <f>G131</f>
        <v>100</v>
      </c>
      <c r="H130" s="40">
        <f aca="true" t="shared" si="26" ref="H130:X132">H131</f>
        <v>0</v>
      </c>
      <c r="I130" s="40">
        <f t="shared" si="26"/>
        <v>0</v>
      </c>
      <c r="J130" s="40">
        <f t="shared" si="26"/>
        <v>0</v>
      </c>
      <c r="K130" s="40">
        <f t="shared" si="26"/>
        <v>0</v>
      </c>
      <c r="L130" s="40">
        <f t="shared" si="26"/>
        <v>0</v>
      </c>
      <c r="M130" s="40">
        <f t="shared" si="26"/>
        <v>0</v>
      </c>
      <c r="N130" s="40">
        <f t="shared" si="26"/>
        <v>0</v>
      </c>
      <c r="O130" s="40">
        <f t="shared" si="26"/>
        <v>0</v>
      </c>
      <c r="P130" s="40">
        <f t="shared" si="26"/>
        <v>0</v>
      </c>
      <c r="Q130" s="40">
        <f t="shared" si="26"/>
        <v>0</v>
      </c>
      <c r="R130" s="40">
        <f t="shared" si="26"/>
        <v>0</v>
      </c>
      <c r="S130" s="40">
        <f t="shared" si="26"/>
        <v>0</v>
      </c>
      <c r="T130" s="40">
        <f t="shared" si="26"/>
        <v>0</v>
      </c>
      <c r="U130" s="40">
        <f t="shared" si="26"/>
        <v>0</v>
      </c>
      <c r="V130" s="40">
        <f t="shared" si="26"/>
        <v>0</v>
      </c>
      <c r="W130" s="40">
        <f t="shared" si="26"/>
        <v>0</v>
      </c>
      <c r="X130" s="72">
        <f t="shared" si="26"/>
        <v>1027.32</v>
      </c>
      <c r="Y130" s="59">
        <f aca="true" t="shared" si="27" ref="Y130:Y138">X130/G130*100</f>
        <v>1027.32</v>
      </c>
    </row>
    <row r="131" spans="1:25" ht="32.25" outlineLevel="6" thickBot="1">
      <c r="A131" s="90" t="s">
        <v>110</v>
      </c>
      <c r="B131" s="94">
        <v>951</v>
      </c>
      <c r="C131" s="95" t="s">
        <v>70</v>
      </c>
      <c r="D131" s="95" t="s">
        <v>197</v>
      </c>
      <c r="E131" s="95" t="s">
        <v>104</v>
      </c>
      <c r="F131" s="95"/>
      <c r="G131" s="100">
        <f>G132</f>
        <v>100</v>
      </c>
      <c r="H131" s="32">
        <f t="shared" si="26"/>
        <v>0</v>
      </c>
      <c r="I131" s="32">
        <f t="shared" si="26"/>
        <v>0</v>
      </c>
      <c r="J131" s="32">
        <f t="shared" si="26"/>
        <v>0</v>
      </c>
      <c r="K131" s="32">
        <f t="shared" si="26"/>
        <v>0</v>
      </c>
      <c r="L131" s="32">
        <f t="shared" si="26"/>
        <v>0</v>
      </c>
      <c r="M131" s="32">
        <f t="shared" si="26"/>
        <v>0</v>
      </c>
      <c r="N131" s="32">
        <f t="shared" si="26"/>
        <v>0</v>
      </c>
      <c r="O131" s="32">
        <f t="shared" si="26"/>
        <v>0</v>
      </c>
      <c r="P131" s="32">
        <f t="shared" si="26"/>
        <v>0</v>
      </c>
      <c r="Q131" s="32">
        <f t="shared" si="26"/>
        <v>0</v>
      </c>
      <c r="R131" s="32">
        <f t="shared" si="26"/>
        <v>0</v>
      </c>
      <c r="S131" s="32">
        <f t="shared" si="26"/>
        <v>0</v>
      </c>
      <c r="T131" s="32">
        <f t="shared" si="26"/>
        <v>0</v>
      </c>
      <c r="U131" s="32">
        <f t="shared" si="26"/>
        <v>0</v>
      </c>
      <c r="V131" s="32">
        <f t="shared" si="26"/>
        <v>0</v>
      </c>
      <c r="W131" s="32">
        <f t="shared" si="26"/>
        <v>0</v>
      </c>
      <c r="X131" s="67">
        <f t="shared" si="26"/>
        <v>1027.32</v>
      </c>
      <c r="Y131" s="59">
        <f t="shared" si="27"/>
        <v>1027.32</v>
      </c>
    </row>
    <row r="132" spans="1:25" ht="32.25" outlineLevel="6" thickBot="1">
      <c r="A132" s="90" t="s">
        <v>112</v>
      </c>
      <c r="B132" s="94">
        <v>951</v>
      </c>
      <c r="C132" s="95" t="s">
        <v>70</v>
      </c>
      <c r="D132" s="95" t="s">
        <v>197</v>
      </c>
      <c r="E132" s="95" t="s">
        <v>106</v>
      </c>
      <c r="F132" s="95"/>
      <c r="G132" s="100">
        <v>100</v>
      </c>
      <c r="H132" s="34">
        <f t="shared" si="26"/>
        <v>0</v>
      </c>
      <c r="I132" s="34">
        <f t="shared" si="26"/>
        <v>0</v>
      </c>
      <c r="J132" s="34">
        <f t="shared" si="26"/>
        <v>0</v>
      </c>
      <c r="K132" s="34">
        <f t="shared" si="26"/>
        <v>0</v>
      </c>
      <c r="L132" s="34">
        <f t="shared" si="26"/>
        <v>0</v>
      </c>
      <c r="M132" s="34">
        <f t="shared" si="26"/>
        <v>0</v>
      </c>
      <c r="N132" s="34">
        <f t="shared" si="26"/>
        <v>0</v>
      </c>
      <c r="O132" s="34">
        <f t="shared" si="26"/>
        <v>0</v>
      </c>
      <c r="P132" s="34">
        <f t="shared" si="26"/>
        <v>0</v>
      </c>
      <c r="Q132" s="34">
        <f t="shared" si="26"/>
        <v>0</v>
      </c>
      <c r="R132" s="34">
        <f t="shared" si="26"/>
        <v>0</v>
      </c>
      <c r="S132" s="34">
        <f t="shared" si="26"/>
        <v>0</v>
      </c>
      <c r="T132" s="34">
        <f t="shared" si="26"/>
        <v>0</v>
      </c>
      <c r="U132" s="34">
        <f t="shared" si="26"/>
        <v>0</v>
      </c>
      <c r="V132" s="34">
        <f t="shared" si="26"/>
        <v>0</v>
      </c>
      <c r="W132" s="34">
        <f t="shared" si="26"/>
        <v>0</v>
      </c>
      <c r="X132" s="68">
        <f t="shared" si="26"/>
        <v>1027.32</v>
      </c>
      <c r="Y132" s="59">
        <f t="shared" si="27"/>
        <v>1027.32</v>
      </c>
    </row>
    <row r="133" spans="1:25" ht="16.5" outlineLevel="6" thickBot="1">
      <c r="A133" s="120" t="s">
        <v>198</v>
      </c>
      <c r="B133" s="137">
        <v>951</v>
      </c>
      <c r="C133" s="39" t="s">
        <v>199</v>
      </c>
      <c r="D133" s="39" t="s">
        <v>6</v>
      </c>
      <c r="E133" s="39" t="s">
        <v>5</v>
      </c>
      <c r="F133" s="121"/>
      <c r="G133" s="122">
        <f>G134</f>
        <v>1584.23</v>
      </c>
      <c r="H133" s="2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5"/>
      <c r="X133" s="65">
        <v>1027.32</v>
      </c>
      <c r="Y133" s="59">
        <f t="shared" si="27"/>
        <v>64.8466447422407</v>
      </c>
    </row>
    <row r="134" spans="1:25" ht="18" customHeight="1" outlineLevel="6" thickBot="1">
      <c r="A134" s="30" t="s">
        <v>85</v>
      </c>
      <c r="B134" s="19">
        <v>951</v>
      </c>
      <c r="C134" s="9" t="s">
        <v>86</v>
      </c>
      <c r="D134" s="9" t="s">
        <v>6</v>
      </c>
      <c r="E134" s="9" t="s">
        <v>5</v>
      </c>
      <c r="F134" s="123" t="s">
        <v>5</v>
      </c>
      <c r="G134" s="31">
        <f>G135</f>
        <v>1584.23</v>
      </c>
      <c r="H134" s="29" t="e">
        <f>H135+#REF!</f>
        <v>#REF!</v>
      </c>
      <c r="I134" s="29" t="e">
        <f>I135+#REF!</f>
        <v>#REF!</v>
      </c>
      <c r="J134" s="29" t="e">
        <f>J135+#REF!</f>
        <v>#REF!</v>
      </c>
      <c r="K134" s="29" t="e">
        <f>K135+#REF!</f>
        <v>#REF!</v>
      </c>
      <c r="L134" s="29" t="e">
        <f>L135+#REF!</f>
        <v>#REF!</v>
      </c>
      <c r="M134" s="29" t="e">
        <f>M135+#REF!</f>
        <v>#REF!</v>
      </c>
      <c r="N134" s="29" t="e">
        <f>N135+#REF!</f>
        <v>#REF!</v>
      </c>
      <c r="O134" s="29" t="e">
        <f>O135+#REF!</f>
        <v>#REF!</v>
      </c>
      <c r="P134" s="29" t="e">
        <f>P135+#REF!</f>
        <v>#REF!</v>
      </c>
      <c r="Q134" s="29" t="e">
        <f>Q135+#REF!</f>
        <v>#REF!</v>
      </c>
      <c r="R134" s="29" t="e">
        <f>R135+#REF!</f>
        <v>#REF!</v>
      </c>
      <c r="S134" s="29" t="e">
        <f>S135+#REF!</f>
        <v>#REF!</v>
      </c>
      <c r="T134" s="29" t="e">
        <f>T135+#REF!</f>
        <v>#REF!</v>
      </c>
      <c r="U134" s="29" t="e">
        <f>U135+#REF!</f>
        <v>#REF!</v>
      </c>
      <c r="V134" s="29" t="e">
        <f>V135+#REF!</f>
        <v>#REF!</v>
      </c>
      <c r="W134" s="29" t="e">
        <f>W135+#REF!</f>
        <v>#REF!</v>
      </c>
      <c r="X134" s="73" t="e">
        <f>X135+#REF!</f>
        <v>#REF!</v>
      </c>
      <c r="Y134" s="59" t="e">
        <f t="shared" si="27"/>
        <v>#REF!</v>
      </c>
    </row>
    <row r="135" spans="1:25" ht="34.5" customHeight="1" outlineLevel="3" thickBot="1">
      <c r="A135" s="115" t="s">
        <v>162</v>
      </c>
      <c r="B135" s="19">
        <v>951</v>
      </c>
      <c r="C135" s="11" t="s">
        <v>86</v>
      </c>
      <c r="D135" s="11" t="s">
        <v>163</v>
      </c>
      <c r="E135" s="11" t="s">
        <v>5</v>
      </c>
      <c r="F135" s="124"/>
      <c r="G135" s="32">
        <f>G136</f>
        <v>1584.23</v>
      </c>
      <c r="H135" s="31">
        <f aca="true" t="shared" si="28" ref="H135:X137">H136</f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1">
        <f t="shared" si="28"/>
        <v>0</v>
      </c>
      <c r="O135" s="31">
        <f t="shared" si="28"/>
        <v>0</v>
      </c>
      <c r="P135" s="31">
        <f t="shared" si="28"/>
        <v>0</v>
      </c>
      <c r="Q135" s="31">
        <f t="shared" si="28"/>
        <v>0</v>
      </c>
      <c r="R135" s="31">
        <f t="shared" si="28"/>
        <v>0</v>
      </c>
      <c r="S135" s="31">
        <f t="shared" si="28"/>
        <v>0</v>
      </c>
      <c r="T135" s="31">
        <f t="shared" si="28"/>
        <v>0</v>
      </c>
      <c r="U135" s="31">
        <f t="shared" si="28"/>
        <v>0</v>
      </c>
      <c r="V135" s="31">
        <f t="shared" si="28"/>
        <v>0</v>
      </c>
      <c r="W135" s="31">
        <f t="shared" si="28"/>
        <v>0</v>
      </c>
      <c r="X135" s="66">
        <f t="shared" si="28"/>
        <v>67.348</v>
      </c>
      <c r="Y135" s="59">
        <f t="shared" si="27"/>
        <v>4.251150401141248</v>
      </c>
    </row>
    <row r="136" spans="1:25" ht="18.75" customHeight="1" outlineLevel="3" thickBot="1">
      <c r="A136" s="115" t="s">
        <v>164</v>
      </c>
      <c r="B136" s="19">
        <v>951</v>
      </c>
      <c r="C136" s="11" t="s">
        <v>86</v>
      </c>
      <c r="D136" s="11" t="s">
        <v>165</v>
      </c>
      <c r="E136" s="11" t="s">
        <v>5</v>
      </c>
      <c r="F136" s="124"/>
      <c r="G136" s="32">
        <f>G137</f>
        <v>1584.23</v>
      </c>
      <c r="H136" s="32">
        <f t="shared" si="28"/>
        <v>0</v>
      </c>
      <c r="I136" s="32">
        <f t="shared" si="28"/>
        <v>0</v>
      </c>
      <c r="J136" s="32">
        <f t="shared" si="28"/>
        <v>0</v>
      </c>
      <c r="K136" s="32">
        <f t="shared" si="28"/>
        <v>0</v>
      </c>
      <c r="L136" s="32">
        <f t="shared" si="28"/>
        <v>0</v>
      </c>
      <c r="M136" s="32">
        <f t="shared" si="28"/>
        <v>0</v>
      </c>
      <c r="N136" s="32">
        <f t="shared" si="28"/>
        <v>0</v>
      </c>
      <c r="O136" s="32">
        <f t="shared" si="28"/>
        <v>0</v>
      </c>
      <c r="P136" s="32">
        <f t="shared" si="28"/>
        <v>0</v>
      </c>
      <c r="Q136" s="32">
        <f t="shared" si="28"/>
        <v>0</v>
      </c>
      <c r="R136" s="32">
        <f t="shared" si="28"/>
        <v>0</v>
      </c>
      <c r="S136" s="32">
        <f t="shared" si="28"/>
        <v>0</v>
      </c>
      <c r="T136" s="32">
        <f t="shared" si="28"/>
        <v>0</v>
      </c>
      <c r="U136" s="32">
        <f t="shared" si="28"/>
        <v>0</v>
      </c>
      <c r="V136" s="32">
        <f t="shared" si="28"/>
        <v>0</v>
      </c>
      <c r="W136" s="32">
        <f t="shared" si="28"/>
        <v>0</v>
      </c>
      <c r="X136" s="67">
        <f t="shared" si="28"/>
        <v>67.348</v>
      </c>
      <c r="Y136" s="59">
        <f t="shared" si="27"/>
        <v>4.251150401141248</v>
      </c>
    </row>
    <row r="137" spans="1:25" ht="33.75" customHeight="1" outlineLevel="4" thickBot="1">
      <c r="A137" s="91" t="s">
        <v>39</v>
      </c>
      <c r="B137" s="92">
        <v>951</v>
      </c>
      <c r="C137" s="93" t="s">
        <v>86</v>
      </c>
      <c r="D137" s="93" t="s">
        <v>200</v>
      </c>
      <c r="E137" s="93" t="s">
        <v>5</v>
      </c>
      <c r="F137" s="125" t="s">
        <v>5</v>
      </c>
      <c r="G137" s="35">
        <f>G138</f>
        <v>1584.23</v>
      </c>
      <c r="H137" s="34">
        <f t="shared" si="28"/>
        <v>0</v>
      </c>
      <c r="I137" s="34">
        <f t="shared" si="28"/>
        <v>0</v>
      </c>
      <c r="J137" s="34">
        <f t="shared" si="28"/>
        <v>0</v>
      </c>
      <c r="K137" s="34">
        <f t="shared" si="28"/>
        <v>0</v>
      </c>
      <c r="L137" s="34">
        <f t="shared" si="28"/>
        <v>0</v>
      </c>
      <c r="M137" s="34">
        <f t="shared" si="28"/>
        <v>0</v>
      </c>
      <c r="N137" s="34">
        <f t="shared" si="28"/>
        <v>0</v>
      </c>
      <c r="O137" s="34">
        <f t="shared" si="28"/>
        <v>0</v>
      </c>
      <c r="P137" s="34">
        <f t="shared" si="28"/>
        <v>0</v>
      </c>
      <c r="Q137" s="34">
        <f t="shared" si="28"/>
        <v>0</v>
      </c>
      <c r="R137" s="34">
        <f t="shared" si="28"/>
        <v>0</v>
      </c>
      <c r="S137" s="34">
        <f t="shared" si="28"/>
        <v>0</v>
      </c>
      <c r="T137" s="34">
        <f t="shared" si="28"/>
        <v>0</v>
      </c>
      <c r="U137" s="34">
        <f t="shared" si="28"/>
        <v>0</v>
      </c>
      <c r="V137" s="34">
        <f t="shared" si="28"/>
        <v>0</v>
      </c>
      <c r="W137" s="34">
        <f t="shared" si="28"/>
        <v>0</v>
      </c>
      <c r="X137" s="68">
        <f t="shared" si="28"/>
        <v>67.348</v>
      </c>
      <c r="Y137" s="59">
        <f t="shared" si="27"/>
        <v>4.251150401141248</v>
      </c>
    </row>
    <row r="138" spans="1:25" ht="16.5" outlineLevel="5" thickBot="1">
      <c r="A138" s="33" t="s">
        <v>130</v>
      </c>
      <c r="B138" s="139">
        <v>951</v>
      </c>
      <c r="C138" s="6" t="s">
        <v>86</v>
      </c>
      <c r="D138" s="6" t="s">
        <v>200</v>
      </c>
      <c r="E138" s="6" t="s">
        <v>129</v>
      </c>
      <c r="F138" s="119" t="s">
        <v>201</v>
      </c>
      <c r="G138" s="34">
        <v>1584.23</v>
      </c>
      <c r="H138" s="26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44"/>
      <c r="X138" s="65">
        <v>67.348</v>
      </c>
      <c r="Y138" s="59">
        <f t="shared" si="27"/>
        <v>4.251150401141248</v>
      </c>
    </row>
    <row r="139" spans="1:25" ht="32.25" outlineLevel="5" thickBot="1">
      <c r="A139" s="111" t="s">
        <v>55</v>
      </c>
      <c r="B139" s="18">
        <v>951</v>
      </c>
      <c r="C139" s="14" t="s">
        <v>54</v>
      </c>
      <c r="D139" s="14" t="s">
        <v>6</v>
      </c>
      <c r="E139" s="14" t="s">
        <v>5</v>
      </c>
      <c r="F139" s="14"/>
      <c r="G139" s="15">
        <f aca="true" t="shared" si="29" ref="G139:G144">G140</f>
        <v>100</v>
      </c>
      <c r="H139" s="55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75"/>
      <c r="Y139" s="59"/>
    </row>
    <row r="140" spans="1:25" ht="48" outlineLevel="6" thickBot="1">
      <c r="A140" s="8" t="s">
        <v>32</v>
      </c>
      <c r="B140" s="19">
        <v>951</v>
      </c>
      <c r="C140" s="9" t="s">
        <v>11</v>
      </c>
      <c r="D140" s="9" t="s">
        <v>6</v>
      </c>
      <c r="E140" s="9" t="s">
        <v>5</v>
      </c>
      <c r="F140" s="9"/>
      <c r="G140" s="10">
        <f t="shared" si="29"/>
        <v>100</v>
      </c>
      <c r="H140" s="29" t="e">
        <f aca="true" t="shared" si="30" ref="H140:X140">H141+H146</f>
        <v>#REF!</v>
      </c>
      <c r="I140" s="29" t="e">
        <f t="shared" si="30"/>
        <v>#REF!</v>
      </c>
      <c r="J140" s="29" t="e">
        <f t="shared" si="30"/>
        <v>#REF!</v>
      </c>
      <c r="K140" s="29" t="e">
        <f t="shared" si="30"/>
        <v>#REF!</v>
      </c>
      <c r="L140" s="29" t="e">
        <f t="shared" si="30"/>
        <v>#REF!</v>
      </c>
      <c r="M140" s="29" t="e">
        <f t="shared" si="30"/>
        <v>#REF!</v>
      </c>
      <c r="N140" s="29" t="e">
        <f t="shared" si="30"/>
        <v>#REF!</v>
      </c>
      <c r="O140" s="29" t="e">
        <f t="shared" si="30"/>
        <v>#REF!</v>
      </c>
      <c r="P140" s="29" t="e">
        <f t="shared" si="30"/>
        <v>#REF!</v>
      </c>
      <c r="Q140" s="29" t="e">
        <f t="shared" si="30"/>
        <v>#REF!</v>
      </c>
      <c r="R140" s="29" t="e">
        <f t="shared" si="30"/>
        <v>#REF!</v>
      </c>
      <c r="S140" s="29" t="e">
        <f t="shared" si="30"/>
        <v>#REF!</v>
      </c>
      <c r="T140" s="29" t="e">
        <f t="shared" si="30"/>
        <v>#REF!</v>
      </c>
      <c r="U140" s="29" t="e">
        <f t="shared" si="30"/>
        <v>#REF!</v>
      </c>
      <c r="V140" s="29" t="e">
        <f t="shared" si="30"/>
        <v>#REF!</v>
      </c>
      <c r="W140" s="29" t="e">
        <f t="shared" si="30"/>
        <v>#REF!</v>
      </c>
      <c r="X140" s="73" t="e">
        <f t="shared" si="30"/>
        <v>#REF!</v>
      </c>
      <c r="Y140" s="59" t="e">
        <f>X140/G140*100</f>
        <v>#REF!</v>
      </c>
    </row>
    <row r="141" spans="1:25" ht="32.25" outlineLevel="6" thickBot="1">
      <c r="A141" s="115" t="s">
        <v>162</v>
      </c>
      <c r="B141" s="19">
        <v>951</v>
      </c>
      <c r="C141" s="9" t="s">
        <v>11</v>
      </c>
      <c r="D141" s="9" t="s">
        <v>163</v>
      </c>
      <c r="E141" s="9" t="s">
        <v>5</v>
      </c>
      <c r="F141" s="9"/>
      <c r="G141" s="10">
        <f t="shared" si="29"/>
        <v>100</v>
      </c>
      <c r="H141" s="31">
        <f aca="true" t="shared" si="31" ref="H141:X142">H142</f>
        <v>0</v>
      </c>
      <c r="I141" s="31">
        <f t="shared" si="31"/>
        <v>0</v>
      </c>
      <c r="J141" s="31">
        <f t="shared" si="31"/>
        <v>0</v>
      </c>
      <c r="K141" s="31">
        <f t="shared" si="31"/>
        <v>0</v>
      </c>
      <c r="L141" s="31">
        <f t="shared" si="31"/>
        <v>0</v>
      </c>
      <c r="M141" s="31">
        <f t="shared" si="31"/>
        <v>0</v>
      </c>
      <c r="N141" s="31">
        <f t="shared" si="31"/>
        <v>0</v>
      </c>
      <c r="O141" s="31">
        <f t="shared" si="31"/>
        <v>0</v>
      </c>
      <c r="P141" s="31">
        <f t="shared" si="31"/>
        <v>0</v>
      </c>
      <c r="Q141" s="31">
        <f t="shared" si="31"/>
        <v>0</v>
      </c>
      <c r="R141" s="31">
        <f t="shared" si="31"/>
        <v>0</v>
      </c>
      <c r="S141" s="31">
        <f t="shared" si="31"/>
        <v>0</v>
      </c>
      <c r="T141" s="31">
        <f t="shared" si="31"/>
        <v>0</v>
      </c>
      <c r="U141" s="31">
        <f t="shared" si="31"/>
        <v>0</v>
      </c>
      <c r="V141" s="31">
        <f t="shared" si="31"/>
        <v>0</v>
      </c>
      <c r="W141" s="31">
        <f t="shared" si="31"/>
        <v>0</v>
      </c>
      <c r="X141" s="66">
        <f t="shared" si="31"/>
        <v>0</v>
      </c>
      <c r="Y141" s="59">
        <f>X141/G141*100</f>
        <v>0</v>
      </c>
    </row>
    <row r="142" spans="1:25" ht="32.25" outlineLevel="6" thickBot="1">
      <c r="A142" s="115" t="s">
        <v>164</v>
      </c>
      <c r="B142" s="19">
        <v>951</v>
      </c>
      <c r="C142" s="11" t="s">
        <v>11</v>
      </c>
      <c r="D142" s="11" t="s">
        <v>165</v>
      </c>
      <c r="E142" s="11" t="s">
        <v>5</v>
      </c>
      <c r="F142" s="11"/>
      <c r="G142" s="12">
        <f t="shared" si="29"/>
        <v>100</v>
      </c>
      <c r="H142" s="32">
        <f t="shared" si="31"/>
        <v>0</v>
      </c>
      <c r="I142" s="32">
        <f t="shared" si="31"/>
        <v>0</v>
      </c>
      <c r="J142" s="32">
        <f t="shared" si="31"/>
        <v>0</v>
      </c>
      <c r="K142" s="32">
        <f t="shared" si="31"/>
        <v>0</v>
      </c>
      <c r="L142" s="32">
        <f t="shared" si="31"/>
        <v>0</v>
      </c>
      <c r="M142" s="32">
        <f t="shared" si="31"/>
        <v>0</v>
      </c>
      <c r="N142" s="32">
        <f t="shared" si="31"/>
        <v>0</v>
      </c>
      <c r="O142" s="32">
        <f t="shared" si="31"/>
        <v>0</v>
      </c>
      <c r="P142" s="32">
        <f t="shared" si="31"/>
        <v>0</v>
      </c>
      <c r="Q142" s="32">
        <f t="shared" si="31"/>
        <v>0</v>
      </c>
      <c r="R142" s="32">
        <f t="shared" si="31"/>
        <v>0</v>
      </c>
      <c r="S142" s="32">
        <f t="shared" si="31"/>
        <v>0</v>
      </c>
      <c r="T142" s="32">
        <f t="shared" si="31"/>
        <v>0</v>
      </c>
      <c r="U142" s="32">
        <f t="shared" si="31"/>
        <v>0</v>
      </c>
      <c r="V142" s="32">
        <f t="shared" si="31"/>
        <v>0</v>
      </c>
      <c r="W142" s="32">
        <f t="shared" si="31"/>
        <v>0</v>
      </c>
      <c r="X142" s="67">
        <f t="shared" si="31"/>
        <v>0</v>
      </c>
      <c r="Y142" s="59">
        <f>X142/G142*100</f>
        <v>0</v>
      </c>
    </row>
    <row r="143" spans="1:25" ht="48" outlineLevel="6" thickBot="1">
      <c r="A143" s="96" t="s">
        <v>202</v>
      </c>
      <c r="B143" s="92">
        <v>951</v>
      </c>
      <c r="C143" s="93" t="s">
        <v>11</v>
      </c>
      <c r="D143" s="93" t="s">
        <v>203</v>
      </c>
      <c r="E143" s="93" t="s">
        <v>5</v>
      </c>
      <c r="F143" s="93"/>
      <c r="G143" s="16">
        <f t="shared" si="29"/>
        <v>100</v>
      </c>
      <c r="H143" s="2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44"/>
      <c r="X143" s="65">
        <v>0</v>
      </c>
      <c r="Y143" s="59">
        <f>X143/G143*100</f>
        <v>0</v>
      </c>
    </row>
    <row r="144" spans="1:25" ht="32.25" outlineLevel="6" thickBot="1">
      <c r="A144" s="5" t="s">
        <v>110</v>
      </c>
      <c r="B144" s="21">
        <v>951</v>
      </c>
      <c r="C144" s="6" t="s">
        <v>11</v>
      </c>
      <c r="D144" s="6" t="s">
        <v>203</v>
      </c>
      <c r="E144" s="6" t="s">
        <v>104</v>
      </c>
      <c r="F144" s="6"/>
      <c r="G144" s="7">
        <f t="shared" si="29"/>
        <v>100</v>
      </c>
      <c r="H144" s="55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5"/>
      <c r="Y144" s="59"/>
    </row>
    <row r="145" spans="1:25" ht="32.25" outlineLevel="6" thickBot="1">
      <c r="A145" s="90" t="s">
        <v>112</v>
      </c>
      <c r="B145" s="94">
        <v>951</v>
      </c>
      <c r="C145" s="95" t="s">
        <v>11</v>
      </c>
      <c r="D145" s="95" t="s">
        <v>203</v>
      </c>
      <c r="E145" s="95" t="s">
        <v>106</v>
      </c>
      <c r="F145" s="95"/>
      <c r="G145" s="100">
        <v>100</v>
      </c>
      <c r="H145" s="55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5"/>
      <c r="Y145" s="59"/>
    </row>
    <row r="146" spans="1:25" ht="19.5" outlineLevel="3" thickBot="1">
      <c r="A146" s="111" t="s">
        <v>53</v>
      </c>
      <c r="B146" s="18">
        <v>951</v>
      </c>
      <c r="C146" s="14" t="s">
        <v>52</v>
      </c>
      <c r="D146" s="14" t="s">
        <v>6</v>
      </c>
      <c r="E146" s="14" t="s">
        <v>5</v>
      </c>
      <c r="F146" s="14"/>
      <c r="G146" s="15">
        <f>G147+G152</f>
        <v>2065</v>
      </c>
      <c r="H146" s="31" t="e">
        <f>H147+H150+H154+#REF!</f>
        <v>#REF!</v>
      </c>
      <c r="I146" s="31" t="e">
        <f>I147+I150+I154+#REF!</f>
        <v>#REF!</v>
      </c>
      <c r="J146" s="31" t="e">
        <f>J147+J150+J154+#REF!</f>
        <v>#REF!</v>
      </c>
      <c r="K146" s="31" t="e">
        <f>K147+K150+K154+#REF!</f>
        <v>#REF!</v>
      </c>
      <c r="L146" s="31" t="e">
        <f>L147+L150+L154+#REF!</f>
        <v>#REF!</v>
      </c>
      <c r="M146" s="31" t="e">
        <f>M147+M150+M154+#REF!</f>
        <v>#REF!</v>
      </c>
      <c r="N146" s="31" t="e">
        <f>N147+N150+N154+#REF!</f>
        <v>#REF!</v>
      </c>
      <c r="O146" s="31" t="e">
        <f>O147+O150+O154+#REF!</f>
        <v>#REF!</v>
      </c>
      <c r="P146" s="31" t="e">
        <f>P147+P150+P154+#REF!</f>
        <v>#REF!</v>
      </c>
      <c r="Q146" s="31" t="e">
        <f>Q147+Q150+Q154+#REF!</f>
        <v>#REF!</v>
      </c>
      <c r="R146" s="31" t="e">
        <f>R147+R150+R154+#REF!</f>
        <v>#REF!</v>
      </c>
      <c r="S146" s="31" t="e">
        <f>S147+S150+S154+#REF!</f>
        <v>#REF!</v>
      </c>
      <c r="T146" s="31" t="e">
        <f>T147+T150+T154+#REF!</f>
        <v>#REF!</v>
      </c>
      <c r="U146" s="31" t="e">
        <f>U147+U150+U154+#REF!</f>
        <v>#REF!</v>
      </c>
      <c r="V146" s="31" t="e">
        <f>V147+V150+V154+#REF!</f>
        <v>#REF!</v>
      </c>
      <c r="W146" s="31" t="e">
        <f>W147+W150+W154+#REF!</f>
        <v>#REF!</v>
      </c>
      <c r="X146" s="66" t="e">
        <f>X147+X150+X154+#REF!</f>
        <v>#REF!</v>
      </c>
      <c r="Y146" s="59" t="e">
        <f>X146/G146*100</f>
        <v>#REF!</v>
      </c>
    </row>
    <row r="147" spans="1:25" ht="18.75" customHeight="1" outlineLevel="4" thickBot="1">
      <c r="A147" s="126" t="s">
        <v>204</v>
      </c>
      <c r="B147" s="19">
        <v>951</v>
      </c>
      <c r="C147" s="9" t="s">
        <v>58</v>
      </c>
      <c r="D147" s="9" t="s">
        <v>6</v>
      </c>
      <c r="E147" s="9" t="s">
        <v>5</v>
      </c>
      <c r="F147" s="9"/>
      <c r="G147" s="10">
        <f>G148</f>
        <v>1500</v>
      </c>
      <c r="H147" s="32">
        <f aca="true" t="shared" si="32" ref="H147:X147">H148</f>
        <v>0</v>
      </c>
      <c r="I147" s="32">
        <f t="shared" si="32"/>
        <v>0</v>
      </c>
      <c r="J147" s="32">
        <f t="shared" si="32"/>
        <v>0</v>
      </c>
      <c r="K147" s="32">
        <f t="shared" si="32"/>
        <v>0</v>
      </c>
      <c r="L147" s="32">
        <f t="shared" si="32"/>
        <v>0</v>
      </c>
      <c r="M147" s="32">
        <f t="shared" si="32"/>
        <v>0</v>
      </c>
      <c r="N147" s="32">
        <f t="shared" si="32"/>
        <v>0</v>
      </c>
      <c r="O147" s="32">
        <f t="shared" si="32"/>
        <v>0</v>
      </c>
      <c r="P147" s="32">
        <f t="shared" si="32"/>
        <v>0</v>
      </c>
      <c r="Q147" s="32">
        <f t="shared" si="32"/>
        <v>0</v>
      </c>
      <c r="R147" s="32">
        <f t="shared" si="32"/>
        <v>0</v>
      </c>
      <c r="S147" s="32">
        <f t="shared" si="32"/>
        <v>0</v>
      </c>
      <c r="T147" s="32">
        <f t="shared" si="32"/>
        <v>0</v>
      </c>
      <c r="U147" s="32">
        <f t="shared" si="32"/>
        <v>0</v>
      </c>
      <c r="V147" s="32">
        <f t="shared" si="32"/>
        <v>0</v>
      </c>
      <c r="W147" s="32">
        <f t="shared" si="32"/>
        <v>0</v>
      </c>
      <c r="X147" s="67">
        <f t="shared" si="32"/>
        <v>2675.999</v>
      </c>
      <c r="Y147" s="59">
        <f>X147/G147*100</f>
        <v>178.39993333333334</v>
      </c>
    </row>
    <row r="148" spans="1:25" ht="48" outlineLevel="5" thickBot="1">
      <c r="A148" s="8" t="s">
        <v>131</v>
      </c>
      <c r="B148" s="19">
        <v>951</v>
      </c>
      <c r="C148" s="11" t="s">
        <v>58</v>
      </c>
      <c r="D148" s="11" t="s">
        <v>205</v>
      </c>
      <c r="E148" s="11" t="s">
        <v>5</v>
      </c>
      <c r="F148" s="11"/>
      <c r="G148" s="12">
        <f>G149</f>
        <v>1500</v>
      </c>
      <c r="H148" s="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4"/>
      <c r="X148" s="65">
        <v>2675.999</v>
      </c>
      <c r="Y148" s="59">
        <f>X148/G148*100</f>
        <v>178.39993333333334</v>
      </c>
    </row>
    <row r="149" spans="1:25" ht="63.75" outlineLevel="5" thickBot="1">
      <c r="A149" s="96" t="s">
        <v>206</v>
      </c>
      <c r="B149" s="92">
        <v>951</v>
      </c>
      <c r="C149" s="93" t="s">
        <v>58</v>
      </c>
      <c r="D149" s="93" t="s">
        <v>207</v>
      </c>
      <c r="E149" s="93" t="s">
        <v>5</v>
      </c>
      <c r="F149" s="93"/>
      <c r="G149" s="16">
        <f>G150</f>
        <v>1500</v>
      </c>
      <c r="H149" s="55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5"/>
      <c r="Y149" s="59"/>
    </row>
    <row r="150" spans="1:25" ht="32.25" customHeight="1" outlineLevel="6" thickBot="1">
      <c r="A150" s="5" t="s">
        <v>110</v>
      </c>
      <c r="B150" s="21">
        <v>951</v>
      </c>
      <c r="C150" s="6" t="s">
        <v>58</v>
      </c>
      <c r="D150" s="6" t="s">
        <v>207</v>
      </c>
      <c r="E150" s="6" t="s">
        <v>104</v>
      </c>
      <c r="F150" s="6"/>
      <c r="G150" s="7">
        <f>G151</f>
        <v>1500</v>
      </c>
      <c r="H150" s="32">
        <f aca="true" t="shared" si="33" ref="H150:X151">H151</f>
        <v>0</v>
      </c>
      <c r="I150" s="32">
        <f t="shared" si="33"/>
        <v>0</v>
      </c>
      <c r="J150" s="32">
        <f t="shared" si="33"/>
        <v>0</v>
      </c>
      <c r="K150" s="32">
        <f t="shared" si="33"/>
        <v>0</v>
      </c>
      <c r="L150" s="32">
        <f t="shared" si="33"/>
        <v>0</v>
      </c>
      <c r="M150" s="32">
        <f t="shared" si="33"/>
        <v>0</v>
      </c>
      <c r="N150" s="32">
        <f t="shared" si="33"/>
        <v>0</v>
      </c>
      <c r="O150" s="32">
        <f t="shared" si="33"/>
        <v>0</v>
      </c>
      <c r="P150" s="32">
        <f t="shared" si="33"/>
        <v>0</v>
      </c>
      <c r="Q150" s="32">
        <f t="shared" si="33"/>
        <v>0</v>
      </c>
      <c r="R150" s="32">
        <f t="shared" si="33"/>
        <v>0</v>
      </c>
      <c r="S150" s="32">
        <f t="shared" si="33"/>
        <v>0</v>
      </c>
      <c r="T150" s="32">
        <f t="shared" si="33"/>
        <v>0</v>
      </c>
      <c r="U150" s="32">
        <f t="shared" si="33"/>
        <v>0</v>
      </c>
      <c r="V150" s="32">
        <f t="shared" si="33"/>
        <v>0</v>
      </c>
      <c r="W150" s="32">
        <f t="shared" si="33"/>
        <v>0</v>
      </c>
      <c r="X150" s="67">
        <f t="shared" si="33"/>
        <v>110.26701</v>
      </c>
      <c r="Y150" s="59">
        <f>X150/G150*100</f>
        <v>7.351133999999999</v>
      </c>
    </row>
    <row r="151" spans="1:25" ht="32.25" outlineLevel="4" thickBot="1">
      <c r="A151" s="90" t="s">
        <v>112</v>
      </c>
      <c r="B151" s="94">
        <v>951</v>
      </c>
      <c r="C151" s="95" t="s">
        <v>58</v>
      </c>
      <c r="D151" s="95" t="s">
        <v>207</v>
      </c>
      <c r="E151" s="95" t="s">
        <v>106</v>
      </c>
      <c r="F151" s="95"/>
      <c r="G151" s="100">
        <v>1500</v>
      </c>
      <c r="H151" s="34">
        <f t="shared" si="33"/>
        <v>0</v>
      </c>
      <c r="I151" s="34">
        <f t="shared" si="33"/>
        <v>0</v>
      </c>
      <c r="J151" s="34">
        <f t="shared" si="33"/>
        <v>0</v>
      </c>
      <c r="K151" s="34">
        <f t="shared" si="33"/>
        <v>0</v>
      </c>
      <c r="L151" s="34">
        <f t="shared" si="33"/>
        <v>0</v>
      </c>
      <c r="M151" s="34">
        <f t="shared" si="33"/>
        <v>0</v>
      </c>
      <c r="N151" s="34">
        <f t="shared" si="33"/>
        <v>0</v>
      </c>
      <c r="O151" s="34">
        <f t="shared" si="33"/>
        <v>0</v>
      </c>
      <c r="P151" s="34">
        <f t="shared" si="33"/>
        <v>0</v>
      </c>
      <c r="Q151" s="34">
        <f t="shared" si="33"/>
        <v>0</v>
      </c>
      <c r="R151" s="34">
        <f t="shared" si="33"/>
        <v>0</v>
      </c>
      <c r="S151" s="34">
        <f t="shared" si="33"/>
        <v>0</v>
      </c>
      <c r="T151" s="34">
        <f t="shared" si="33"/>
        <v>0</v>
      </c>
      <c r="U151" s="34">
        <f t="shared" si="33"/>
        <v>0</v>
      </c>
      <c r="V151" s="34">
        <f t="shared" si="33"/>
        <v>0</v>
      </c>
      <c r="W151" s="34">
        <f t="shared" si="33"/>
        <v>0</v>
      </c>
      <c r="X151" s="68">
        <f t="shared" si="33"/>
        <v>110.26701</v>
      </c>
      <c r="Y151" s="59">
        <f>X151/G151*100</f>
        <v>7.351133999999999</v>
      </c>
    </row>
    <row r="152" spans="1:25" ht="16.5" outlineLevel="5" thickBot="1">
      <c r="A152" s="8" t="s">
        <v>33</v>
      </c>
      <c r="B152" s="19">
        <v>951</v>
      </c>
      <c r="C152" s="9" t="s">
        <v>12</v>
      </c>
      <c r="D152" s="9" t="s">
        <v>6</v>
      </c>
      <c r="E152" s="9" t="s">
        <v>5</v>
      </c>
      <c r="F152" s="9"/>
      <c r="G152" s="10">
        <f>G153+G158</f>
        <v>565</v>
      </c>
      <c r="H152" s="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4"/>
      <c r="X152" s="65">
        <v>110.26701</v>
      </c>
      <c r="Y152" s="59">
        <f>X152/G152*100</f>
        <v>19.516284955752212</v>
      </c>
    </row>
    <row r="153" spans="1:25" ht="32.25" outlineLevel="5" thickBot="1">
      <c r="A153" s="115" t="s">
        <v>162</v>
      </c>
      <c r="B153" s="19">
        <v>951</v>
      </c>
      <c r="C153" s="9" t="s">
        <v>12</v>
      </c>
      <c r="D153" s="9" t="s">
        <v>163</v>
      </c>
      <c r="E153" s="9" t="s">
        <v>5</v>
      </c>
      <c r="F153" s="9"/>
      <c r="G153" s="10">
        <f>G154</f>
        <v>300</v>
      </c>
      <c r="H153" s="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4"/>
      <c r="X153" s="65"/>
      <c r="Y153" s="59"/>
    </row>
    <row r="154" spans="1:25" ht="32.25" outlineLevel="5" thickBot="1">
      <c r="A154" s="115" t="s">
        <v>164</v>
      </c>
      <c r="B154" s="19">
        <v>951</v>
      </c>
      <c r="C154" s="9" t="s">
        <v>12</v>
      </c>
      <c r="D154" s="9" t="s">
        <v>165</v>
      </c>
      <c r="E154" s="9" t="s">
        <v>5</v>
      </c>
      <c r="F154" s="9"/>
      <c r="G154" s="10">
        <f>G155</f>
        <v>300</v>
      </c>
      <c r="H154" s="31">
        <f aca="true" t="shared" si="34" ref="H154:X154">H155</f>
        <v>0</v>
      </c>
      <c r="I154" s="31">
        <f t="shared" si="34"/>
        <v>0</v>
      </c>
      <c r="J154" s="31">
        <f t="shared" si="34"/>
        <v>0</v>
      </c>
      <c r="K154" s="31">
        <f t="shared" si="34"/>
        <v>0</v>
      </c>
      <c r="L154" s="31">
        <f t="shared" si="34"/>
        <v>0</v>
      </c>
      <c r="M154" s="31">
        <f t="shared" si="34"/>
        <v>0</v>
      </c>
      <c r="N154" s="31">
        <f t="shared" si="34"/>
        <v>0</v>
      </c>
      <c r="O154" s="31">
        <f t="shared" si="34"/>
        <v>0</v>
      </c>
      <c r="P154" s="31">
        <f t="shared" si="34"/>
        <v>0</v>
      </c>
      <c r="Q154" s="31">
        <f t="shared" si="34"/>
        <v>0</v>
      </c>
      <c r="R154" s="31">
        <f t="shared" si="34"/>
        <v>0</v>
      </c>
      <c r="S154" s="31">
        <f t="shared" si="34"/>
        <v>0</v>
      </c>
      <c r="T154" s="31">
        <f t="shared" si="34"/>
        <v>0</v>
      </c>
      <c r="U154" s="31">
        <f t="shared" si="34"/>
        <v>0</v>
      </c>
      <c r="V154" s="31">
        <f t="shared" si="34"/>
        <v>0</v>
      </c>
      <c r="W154" s="31">
        <f t="shared" si="34"/>
        <v>0</v>
      </c>
      <c r="X154" s="66">
        <f t="shared" si="34"/>
        <v>2639.87191</v>
      </c>
      <c r="Y154" s="59">
        <f>X154/G154*100</f>
        <v>879.9573033333334</v>
      </c>
    </row>
    <row r="155" spans="1:25" ht="48" outlineLevel="5" thickBot="1">
      <c r="A155" s="117" t="s">
        <v>208</v>
      </c>
      <c r="B155" s="92">
        <v>951</v>
      </c>
      <c r="C155" s="110" t="s">
        <v>12</v>
      </c>
      <c r="D155" s="110" t="s">
        <v>209</v>
      </c>
      <c r="E155" s="110" t="s">
        <v>5</v>
      </c>
      <c r="F155" s="110"/>
      <c r="G155" s="127">
        <f>G156</f>
        <v>300</v>
      </c>
      <c r="H155" s="2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44"/>
      <c r="X155" s="65">
        <v>2639.87191</v>
      </c>
      <c r="Y155" s="59">
        <f>X155/G155*100</f>
        <v>879.9573033333334</v>
      </c>
    </row>
    <row r="156" spans="1:25" ht="32.25" outlineLevel="5" thickBot="1">
      <c r="A156" s="5" t="s">
        <v>110</v>
      </c>
      <c r="B156" s="21">
        <v>951</v>
      </c>
      <c r="C156" s="6" t="s">
        <v>12</v>
      </c>
      <c r="D156" s="6" t="s">
        <v>209</v>
      </c>
      <c r="E156" s="6" t="s">
        <v>104</v>
      </c>
      <c r="F156" s="6"/>
      <c r="G156" s="7">
        <f>G157</f>
        <v>300</v>
      </c>
      <c r="H156" s="55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5"/>
      <c r="Y156" s="59"/>
    </row>
    <row r="157" spans="1:25" ht="32.25" outlineLevel="5" thickBot="1">
      <c r="A157" s="90" t="s">
        <v>112</v>
      </c>
      <c r="B157" s="94">
        <v>951</v>
      </c>
      <c r="C157" s="95" t="s">
        <v>12</v>
      </c>
      <c r="D157" s="95" t="s">
        <v>209</v>
      </c>
      <c r="E157" s="95" t="s">
        <v>106</v>
      </c>
      <c r="F157" s="95"/>
      <c r="G157" s="100">
        <v>300</v>
      </c>
      <c r="H157" s="55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5"/>
      <c r="Y157" s="59"/>
    </row>
    <row r="158" spans="1:25" ht="32.25" outlineLevel="5" thickBot="1">
      <c r="A158" s="13" t="s">
        <v>189</v>
      </c>
      <c r="B158" s="19">
        <v>951</v>
      </c>
      <c r="C158" s="9" t="s">
        <v>12</v>
      </c>
      <c r="D158" s="9" t="s">
        <v>6</v>
      </c>
      <c r="E158" s="9" t="s">
        <v>5</v>
      </c>
      <c r="F158" s="9"/>
      <c r="G158" s="10">
        <f>G159+G164</f>
        <v>265</v>
      </c>
      <c r="H158" s="55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5"/>
      <c r="Y158" s="59"/>
    </row>
    <row r="159" spans="1:25" ht="48" outlineLevel="5" thickBot="1">
      <c r="A159" s="96" t="s">
        <v>133</v>
      </c>
      <c r="B159" s="92">
        <v>951</v>
      </c>
      <c r="C159" s="93" t="s">
        <v>12</v>
      </c>
      <c r="D159" s="93" t="s">
        <v>210</v>
      </c>
      <c r="E159" s="93" t="s">
        <v>5</v>
      </c>
      <c r="F159" s="93"/>
      <c r="G159" s="16">
        <f>G160+G163</f>
        <v>205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63.75" outlineLevel="5" thickBot="1">
      <c r="A160" s="5" t="s">
        <v>211</v>
      </c>
      <c r="B160" s="21">
        <v>951</v>
      </c>
      <c r="C160" s="6" t="s">
        <v>12</v>
      </c>
      <c r="D160" s="6" t="s">
        <v>212</v>
      </c>
      <c r="E160" s="6" t="s">
        <v>5</v>
      </c>
      <c r="F160" s="6"/>
      <c r="G160" s="7">
        <f>G161</f>
        <v>90</v>
      </c>
      <c r="H160" s="55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5"/>
      <c r="Y160" s="59"/>
    </row>
    <row r="161" spans="1:25" ht="32.25" outlineLevel="5" thickBot="1">
      <c r="A161" s="90" t="s">
        <v>110</v>
      </c>
      <c r="B161" s="94">
        <v>951</v>
      </c>
      <c r="C161" s="95" t="s">
        <v>12</v>
      </c>
      <c r="D161" s="95" t="s">
        <v>212</v>
      </c>
      <c r="E161" s="95" t="s">
        <v>104</v>
      </c>
      <c r="F161" s="95"/>
      <c r="G161" s="100">
        <f>G162</f>
        <v>90</v>
      </c>
      <c r="H161" s="55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5"/>
      <c r="Y161" s="59"/>
    </row>
    <row r="162" spans="1:25" ht="32.25" outlineLevel="6" thickBot="1">
      <c r="A162" s="90" t="s">
        <v>112</v>
      </c>
      <c r="B162" s="94">
        <v>951</v>
      </c>
      <c r="C162" s="95" t="s">
        <v>12</v>
      </c>
      <c r="D162" s="95" t="s">
        <v>212</v>
      </c>
      <c r="E162" s="95" t="s">
        <v>106</v>
      </c>
      <c r="F162" s="95"/>
      <c r="G162" s="100">
        <v>90</v>
      </c>
      <c r="H162" s="29" t="e">
        <f>#REF!+H163</f>
        <v>#REF!</v>
      </c>
      <c r="I162" s="29" t="e">
        <f>#REF!+I163</f>
        <v>#REF!</v>
      </c>
      <c r="J162" s="29" t="e">
        <f>#REF!+J163</f>
        <v>#REF!</v>
      </c>
      <c r="K162" s="29" t="e">
        <f>#REF!+K163</f>
        <v>#REF!</v>
      </c>
      <c r="L162" s="29" t="e">
        <f>#REF!+L163</f>
        <v>#REF!</v>
      </c>
      <c r="M162" s="29" t="e">
        <f>#REF!+M163</f>
        <v>#REF!</v>
      </c>
      <c r="N162" s="29" t="e">
        <f>#REF!+N163</f>
        <v>#REF!</v>
      </c>
      <c r="O162" s="29" t="e">
        <f>#REF!+O163</f>
        <v>#REF!</v>
      </c>
      <c r="P162" s="29" t="e">
        <f>#REF!+P163</f>
        <v>#REF!</v>
      </c>
      <c r="Q162" s="29" t="e">
        <f>#REF!+Q163</f>
        <v>#REF!</v>
      </c>
      <c r="R162" s="29" t="e">
        <f>#REF!+R163</f>
        <v>#REF!</v>
      </c>
      <c r="S162" s="29" t="e">
        <f>#REF!+S163</f>
        <v>#REF!</v>
      </c>
      <c r="T162" s="29" t="e">
        <f>#REF!+T163</f>
        <v>#REF!</v>
      </c>
      <c r="U162" s="29" t="e">
        <f>#REF!+U163</f>
        <v>#REF!</v>
      </c>
      <c r="V162" s="29" t="e">
        <f>#REF!+V163</f>
        <v>#REF!</v>
      </c>
      <c r="W162" s="29" t="e">
        <f>#REF!+W163</f>
        <v>#REF!</v>
      </c>
      <c r="X162" s="73" t="e">
        <f>#REF!+X163</f>
        <v>#REF!</v>
      </c>
      <c r="Y162" s="59" t="e">
        <f>X162/G162*100</f>
        <v>#REF!</v>
      </c>
    </row>
    <row r="163" spans="1:25" ht="48" outlineLevel="3" thickBot="1">
      <c r="A163" s="5" t="s">
        <v>213</v>
      </c>
      <c r="B163" s="21">
        <v>951</v>
      </c>
      <c r="C163" s="6" t="s">
        <v>12</v>
      </c>
      <c r="D163" s="6" t="s">
        <v>214</v>
      </c>
      <c r="E163" s="6" t="s">
        <v>132</v>
      </c>
      <c r="F163" s="6"/>
      <c r="G163" s="7">
        <v>115</v>
      </c>
      <c r="H163" s="31">
        <f aca="true" t="shared" si="35" ref="H163:X163">H164+H171</f>
        <v>0</v>
      </c>
      <c r="I163" s="31">
        <f t="shared" si="35"/>
        <v>0</v>
      </c>
      <c r="J163" s="31">
        <f t="shared" si="35"/>
        <v>0</v>
      </c>
      <c r="K163" s="31">
        <f t="shared" si="35"/>
        <v>0</v>
      </c>
      <c r="L163" s="31">
        <f t="shared" si="35"/>
        <v>0</v>
      </c>
      <c r="M163" s="31">
        <f t="shared" si="35"/>
        <v>0</v>
      </c>
      <c r="N163" s="31">
        <f t="shared" si="35"/>
        <v>0</v>
      </c>
      <c r="O163" s="31">
        <f t="shared" si="35"/>
        <v>0</v>
      </c>
      <c r="P163" s="31">
        <f t="shared" si="35"/>
        <v>0</v>
      </c>
      <c r="Q163" s="31">
        <f t="shared" si="35"/>
        <v>0</v>
      </c>
      <c r="R163" s="31">
        <f t="shared" si="35"/>
        <v>0</v>
      </c>
      <c r="S163" s="31">
        <f t="shared" si="35"/>
        <v>0</v>
      </c>
      <c r="T163" s="31">
        <f t="shared" si="35"/>
        <v>0</v>
      </c>
      <c r="U163" s="31">
        <f t="shared" si="35"/>
        <v>0</v>
      </c>
      <c r="V163" s="31">
        <f t="shared" si="35"/>
        <v>0</v>
      </c>
      <c r="W163" s="31">
        <f t="shared" si="35"/>
        <v>0</v>
      </c>
      <c r="X163" s="66">
        <f t="shared" si="35"/>
        <v>5468.4002</v>
      </c>
      <c r="Y163" s="59">
        <f>X163/G163*100</f>
        <v>4755.130608695652</v>
      </c>
    </row>
    <row r="164" spans="1:25" ht="35.25" customHeight="1" outlineLevel="3" thickBot="1">
      <c r="A164" s="96" t="s">
        <v>134</v>
      </c>
      <c r="B164" s="92">
        <v>951</v>
      </c>
      <c r="C164" s="93" t="s">
        <v>12</v>
      </c>
      <c r="D164" s="93" t="s">
        <v>215</v>
      </c>
      <c r="E164" s="93" t="s">
        <v>5</v>
      </c>
      <c r="F164" s="93"/>
      <c r="G164" s="16">
        <f>G165</f>
        <v>60</v>
      </c>
      <c r="H164" s="32">
        <f aca="true" t="shared" si="36" ref="H164:X164">H165</f>
        <v>0</v>
      </c>
      <c r="I164" s="32">
        <f t="shared" si="36"/>
        <v>0</v>
      </c>
      <c r="J164" s="32">
        <f t="shared" si="36"/>
        <v>0</v>
      </c>
      <c r="K164" s="32">
        <f t="shared" si="36"/>
        <v>0</v>
      </c>
      <c r="L164" s="32">
        <f t="shared" si="36"/>
        <v>0</v>
      </c>
      <c r="M164" s="32">
        <f t="shared" si="36"/>
        <v>0</v>
      </c>
      <c r="N164" s="32">
        <f t="shared" si="36"/>
        <v>0</v>
      </c>
      <c r="O164" s="32">
        <f t="shared" si="36"/>
        <v>0</v>
      </c>
      <c r="P164" s="32">
        <f t="shared" si="36"/>
        <v>0</v>
      </c>
      <c r="Q164" s="32">
        <f t="shared" si="36"/>
        <v>0</v>
      </c>
      <c r="R164" s="32">
        <f t="shared" si="36"/>
        <v>0</v>
      </c>
      <c r="S164" s="32">
        <f t="shared" si="36"/>
        <v>0</v>
      </c>
      <c r="T164" s="32">
        <f t="shared" si="36"/>
        <v>0</v>
      </c>
      <c r="U164" s="32">
        <f t="shared" si="36"/>
        <v>0</v>
      </c>
      <c r="V164" s="32">
        <f t="shared" si="36"/>
        <v>0</v>
      </c>
      <c r="W164" s="32">
        <f t="shared" si="36"/>
        <v>0</v>
      </c>
      <c r="X164" s="67">
        <f t="shared" si="36"/>
        <v>468.4002</v>
      </c>
      <c r="Y164" s="59">
        <f>X164/G164*100</f>
        <v>780.6669999999999</v>
      </c>
    </row>
    <row r="165" spans="1:25" ht="48" outlineLevel="5" thickBot="1">
      <c r="A165" s="5" t="s">
        <v>216</v>
      </c>
      <c r="B165" s="21">
        <v>951</v>
      </c>
      <c r="C165" s="6" t="s">
        <v>12</v>
      </c>
      <c r="D165" s="6" t="s">
        <v>217</v>
      </c>
      <c r="E165" s="6" t="s">
        <v>5</v>
      </c>
      <c r="F165" s="6"/>
      <c r="G165" s="7">
        <f>G166</f>
        <v>60</v>
      </c>
      <c r="H165" s="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4"/>
      <c r="X165" s="65">
        <v>468.4002</v>
      </c>
      <c r="Y165" s="59">
        <f>X165/G165*100</f>
        <v>780.6669999999999</v>
      </c>
    </row>
    <row r="166" spans="1:25" ht="32.25" outlineLevel="5" thickBot="1">
      <c r="A166" s="90" t="s">
        <v>110</v>
      </c>
      <c r="B166" s="94">
        <v>951</v>
      </c>
      <c r="C166" s="95" t="s">
        <v>12</v>
      </c>
      <c r="D166" s="95" t="s">
        <v>217</v>
      </c>
      <c r="E166" s="95" t="s">
        <v>104</v>
      </c>
      <c r="F166" s="95"/>
      <c r="G166" s="100">
        <f>G167</f>
        <v>60</v>
      </c>
      <c r="H166" s="5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5"/>
      <c r="Y166" s="59"/>
    </row>
    <row r="167" spans="1:25" ht="32.25" outlineLevel="5" thickBot="1">
      <c r="A167" s="90" t="s">
        <v>112</v>
      </c>
      <c r="B167" s="94">
        <v>951</v>
      </c>
      <c r="C167" s="95" t="s">
        <v>12</v>
      </c>
      <c r="D167" s="95" t="s">
        <v>217</v>
      </c>
      <c r="E167" s="95" t="s">
        <v>106</v>
      </c>
      <c r="F167" s="95"/>
      <c r="G167" s="100">
        <v>60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19.5" outlineLevel="5" thickBot="1">
      <c r="A168" s="111" t="s">
        <v>59</v>
      </c>
      <c r="B168" s="18">
        <v>951</v>
      </c>
      <c r="C168" s="14" t="s">
        <v>51</v>
      </c>
      <c r="D168" s="14" t="s">
        <v>6</v>
      </c>
      <c r="E168" s="14" t="s">
        <v>5</v>
      </c>
      <c r="F168" s="14"/>
      <c r="G168" s="15">
        <f>G169</f>
        <v>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32.25" outlineLevel="5" thickBot="1">
      <c r="A169" s="8" t="s">
        <v>34</v>
      </c>
      <c r="B169" s="19">
        <v>951</v>
      </c>
      <c r="C169" s="9" t="s">
        <v>13</v>
      </c>
      <c r="D169" s="9" t="s">
        <v>6</v>
      </c>
      <c r="E169" s="9" t="s">
        <v>5</v>
      </c>
      <c r="F169" s="9"/>
      <c r="G169" s="10">
        <f>G170</f>
        <v>0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outlineLevel="5" thickBot="1">
      <c r="A170" s="13" t="s">
        <v>218</v>
      </c>
      <c r="B170" s="19">
        <v>951</v>
      </c>
      <c r="C170" s="11" t="s">
        <v>13</v>
      </c>
      <c r="D170" s="11" t="s">
        <v>6</v>
      </c>
      <c r="E170" s="11" t="s">
        <v>5</v>
      </c>
      <c r="F170" s="11"/>
      <c r="G170" s="12">
        <f>G171</f>
        <v>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</row>
    <row r="171" spans="1:25" ht="48" outlineLevel="4" thickBot="1">
      <c r="A171" s="96" t="s">
        <v>137</v>
      </c>
      <c r="B171" s="92">
        <v>951</v>
      </c>
      <c r="C171" s="93" t="s">
        <v>13</v>
      </c>
      <c r="D171" s="93" t="s">
        <v>219</v>
      </c>
      <c r="E171" s="93" t="s">
        <v>5</v>
      </c>
      <c r="F171" s="93"/>
      <c r="G171" s="16">
        <f>G172</f>
        <v>0</v>
      </c>
      <c r="H171" s="32">
        <f aca="true" t="shared" si="37" ref="H171:X171">H172+H173</f>
        <v>0</v>
      </c>
      <c r="I171" s="32">
        <f t="shared" si="37"/>
        <v>0</v>
      </c>
      <c r="J171" s="32">
        <f t="shared" si="37"/>
        <v>0</v>
      </c>
      <c r="K171" s="32">
        <f t="shared" si="37"/>
        <v>0</v>
      </c>
      <c r="L171" s="32">
        <f t="shared" si="37"/>
        <v>0</v>
      </c>
      <c r="M171" s="32">
        <f t="shared" si="37"/>
        <v>0</v>
      </c>
      <c r="N171" s="32">
        <f t="shared" si="37"/>
        <v>0</v>
      </c>
      <c r="O171" s="32">
        <f t="shared" si="37"/>
        <v>0</v>
      </c>
      <c r="P171" s="32">
        <f t="shared" si="37"/>
        <v>0</v>
      </c>
      <c r="Q171" s="32">
        <f t="shared" si="37"/>
        <v>0</v>
      </c>
      <c r="R171" s="32">
        <f t="shared" si="37"/>
        <v>0</v>
      </c>
      <c r="S171" s="32">
        <f t="shared" si="37"/>
        <v>0</v>
      </c>
      <c r="T171" s="32">
        <f t="shared" si="37"/>
        <v>0</v>
      </c>
      <c r="U171" s="32">
        <f t="shared" si="37"/>
        <v>0</v>
      </c>
      <c r="V171" s="32">
        <f t="shared" si="37"/>
        <v>0</v>
      </c>
      <c r="W171" s="32">
        <f t="shared" si="37"/>
        <v>0</v>
      </c>
      <c r="X171" s="32">
        <f t="shared" si="37"/>
        <v>5000</v>
      </c>
      <c r="Y171" s="59" t="e">
        <f>X171/G171*100</f>
        <v>#DIV/0!</v>
      </c>
    </row>
    <row r="172" spans="1:25" ht="81.75" customHeight="1" outlineLevel="5" thickBot="1">
      <c r="A172" s="5" t="s">
        <v>220</v>
      </c>
      <c r="B172" s="21">
        <v>951</v>
      </c>
      <c r="C172" s="6" t="s">
        <v>13</v>
      </c>
      <c r="D172" s="6" t="s">
        <v>221</v>
      </c>
      <c r="E172" s="6" t="s">
        <v>5</v>
      </c>
      <c r="F172" s="6"/>
      <c r="G172" s="7">
        <f>G173</f>
        <v>0</v>
      </c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4"/>
      <c r="X172" s="65">
        <v>0</v>
      </c>
      <c r="Y172" s="59" t="e">
        <f>X172/G172*100</f>
        <v>#DIV/0!</v>
      </c>
    </row>
    <row r="173" spans="1:25" ht="16.5" outlineLevel="5" thickBot="1">
      <c r="A173" s="90" t="s">
        <v>136</v>
      </c>
      <c r="B173" s="94">
        <v>951</v>
      </c>
      <c r="C173" s="95" t="s">
        <v>13</v>
      </c>
      <c r="D173" s="95" t="s">
        <v>221</v>
      </c>
      <c r="E173" s="95" t="s">
        <v>135</v>
      </c>
      <c r="F173" s="95"/>
      <c r="G173" s="100">
        <v>0</v>
      </c>
      <c r="H173" s="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4"/>
      <c r="X173" s="65">
        <v>5000</v>
      </c>
      <c r="Y173" s="59" t="e">
        <f>X173/G173*100</f>
        <v>#DIV/0!</v>
      </c>
    </row>
    <row r="174" spans="1:25" ht="19.5" outlineLevel="5" thickBot="1">
      <c r="A174" s="111" t="s">
        <v>50</v>
      </c>
      <c r="B174" s="18">
        <v>951</v>
      </c>
      <c r="C174" s="14" t="s">
        <v>49</v>
      </c>
      <c r="D174" s="14" t="s">
        <v>6</v>
      </c>
      <c r="E174" s="14" t="s">
        <v>5</v>
      </c>
      <c r="F174" s="14"/>
      <c r="G174" s="15">
        <f>G175+G180+G185</f>
        <v>10776.8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75"/>
      <c r="Y174" s="59"/>
    </row>
    <row r="175" spans="1:25" ht="16.5" outlineLevel="5" thickBot="1">
      <c r="A175" s="128" t="s">
        <v>40</v>
      </c>
      <c r="B175" s="18">
        <v>951</v>
      </c>
      <c r="C175" s="39" t="s">
        <v>20</v>
      </c>
      <c r="D175" s="39" t="s">
        <v>6</v>
      </c>
      <c r="E175" s="39" t="s">
        <v>5</v>
      </c>
      <c r="F175" s="39"/>
      <c r="G175" s="122">
        <f>G176</f>
        <v>9331.8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75"/>
      <c r="Y175" s="59"/>
    </row>
    <row r="176" spans="1:25" ht="32.25" outlineLevel="6" thickBot="1">
      <c r="A176" s="80" t="s">
        <v>222</v>
      </c>
      <c r="B176" s="19">
        <v>951</v>
      </c>
      <c r="C176" s="9" t="s">
        <v>20</v>
      </c>
      <c r="D176" s="9" t="s">
        <v>223</v>
      </c>
      <c r="E176" s="9" t="s">
        <v>5</v>
      </c>
      <c r="F176" s="9"/>
      <c r="G176" s="10">
        <f>G177</f>
        <v>9331.8</v>
      </c>
      <c r="H176" s="29">
        <f aca="true" t="shared" si="38" ref="H176:X176">H183+H188</f>
        <v>0</v>
      </c>
      <c r="I176" s="29">
        <f t="shared" si="38"/>
        <v>0</v>
      </c>
      <c r="J176" s="29">
        <f t="shared" si="38"/>
        <v>0</v>
      </c>
      <c r="K176" s="29">
        <f t="shared" si="38"/>
        <v>0</v>
      </c>
      <c r="L176" s="29">
        <f t="shared" si="38"/>
        <v>0</v>
      </c>
      <c r="M176" s="29">
        <f t="shared" si="38"/>
        <v>0</v>
      </c>
      <c r="N176" s="29">
        <f t="shared" si="38"/>
        <v>0</v>
      </c>
      <c r="O176" s="29">
        <f t="shared" si="38"/>
        <v>0</v>
      </c>
      <c r="P176" s="29">
        <f t="shared" si="38"/>
        <v>0</v>
      </c>
      <c r="Q176" s="29">
        <f t="shared" si="38"/>
        <v>0</v>
      </c>
      <c r="R176" s="29">
        <f t="shared" si="38"/>
        <v>0</v>
      </c>
      <c r="S176" s="29">
        <f t="shared" si="38"/>
        <v>0</v>
      </c>
      <c r="T176" s="29">
        <f t="shared" si="38"/>
        <v>0</v>
      </c>
      <c r="U176" s="29">
        <f t="shared" si="38"/>
        <v>0</v>
      </c>
      <c r="V176" s="29">
        <f t="shared" si="38"/>
        <v>0</v>
      </c>
      <c r="W176" s="29">
        <f t="shared" si="38"/>
        <v>0</v>
      </c>
      <c r="X176" s="73">
        <f t="shared" si="38"/>
        <v>1409.01825</v>
      </c>
      <c r="Y176" s="59">
        <f>X176/G176*100</f>
        <v>15.099104674339358</v>
      </c>
    </row>
    <row r="177" spans="1:25" ht="32.25" outlineLevel="6" thickBot="1">
      <c r="A177" s="129" t="s">
        <v>224</v>
      </c>
      <c r="B177" s="138">
        <v>951</v>
      </c>
      <c r="C177" s="93" t="s">
        <v>20</v>
      </c>
      <c r="D177" s="93" t="s">
        <v>225</v>
      </c>
      <c r="E177" s="93" t="s">
        <v>5</v>
      </c>
      <c r="F177" s="97"/>
      <c r="G177" s="16">
        <f>G178</f>
        <v>9331.8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73"/>
      <c r="Y177" s="59"/>
    </row>
    <row r="178" spans="1:25" ht="19.5" outlineLevel="6" thickBot="1">
      <c r="A178" s="5" t="s">
        <v>139</v>
      </c>
      <c r="B178" s="21">
        <v>951</v>
      </c>
      <c r="C178" s="6" t="s">
        <v>20</v>
      </c>
      <c r="D178" s="6" t="s">
        <v>225</v>
      </c>
      <c r="E178" s="6" t="s">
        <v>5</v>
      </c>
      <c r="F178" s="78"/>
      <c r="G178" s="7">
        <f>G179</f>
        <v>9331.8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73"/>
      <c r="Y178" s="59"/>
    </row>
    <row r="179" spans="1:25" ht="48" outlineLevel="6" thickBot="1">
      <c r="A179" s="98" t="s">
        <v>90</v>
      </c>
      <c r="B179" s="140">
        <v>951</v>
      </c>
      <c r="C179" s="95" t="s">
        <v>20</v>
      </c>
      <c r="D179" s="95" t="s">
        <v>225</v>
      </c>
      <c r="E179" s="95" t="s">
        <v>93</v>
      </c>
      <c r="F179" s="99"/>
      <c r="G179" s="100">
        <v>9331.8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73"/>
      <c r="Y179" s="59"/>
    </row>
    <row r="180" spans="1:25" ht="32.25" outlineLevel="6" thickBot="1">
      <c r="A180" s="128" t="s">
        <v>61</v>
      </c>
      <c r="B180" s="18">
        <v>951</v>
      </c>
      <c r="C180" s="39" t="s">
        <v>60</v>
      </c>
      <c r="D180" s="39" t="s">
        <v>6</v>
      </c>
      <c r="E180" s="39" t="s">
        <v>5</v>
      </c>
      <c r="F180" s="39"/>
      <c r="G180" s="122">
        <f>G181</f>
        <v>0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73"/>
      <c r="Y180" s="59"/>
    </row>
    <row r="181" spans="1:25" ht="32.25" outlineLevel="6" thickBot="1">
      <c r="A181" s="8" t="s">
        <v>140</v>
      </c>
      <c r="B181" s="19">
        <v>951</v>
      </c>
      <c r="C181" s="9" t="s">
        <v>60</v>
      </c>
      <c r="D181" s="9" t="s">
        <v>226</v>
      </c>
      <c r="E181" s="9" t="s">
        <v>5</v>
      </c>
      <c r="F181" s="9"/>
      <c r="G181" s="10">
        <f>G182</f>
        <v>0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73"/>
      <c r="Y181" s="59"/>
    </row>
    <row r="182" spans="1:25" ht="48" outlineLevel="6" thickBot="1">
      <c r="A182" s="117" t="s">
        <v>227</v>
      </c>
      <c r="B182" s="92">
        <v>951</v>
      </c>
      <c r="C182" s="93" t="s">
        <v>60</v>
      </c>
      <c r="D182" s="93" t="s">
        <v>228</v>
      </c>
      <c r="E182" s="93" t="s">
        <v>5</v>
      </c>
      <c r="F182" s="93"/>
      <c r="G182" s="16">
        <f>G183</f>
        <v>0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73"/>
      <c r="Y182" s="59"/>
    </row>
    <row r="183" spans="1:25" ht="32.25" outlineLevel="6" thickBot="1">
      <c r="A183" s="5" t="s">
        <v>110</v>
      </c>
      <c r="B183" s="21">
        <v>951</v>
      </c>
      <c r="C183" s="6" t="s">
        <v>60</v>
      </c>
      <c r="D183" s="6" t="s">
        <v>228</v>
      </c>
      <c r="E183" s="6" t="s">
        <v>104</v>
      </c>
      <c r="F183" s="6"/>
      <c r="G183" s="7">
        <f>G184</f>
        <v>0</v>
      </c>
      <c r="H183" s="10">
        <f aca="true" t="shared" si="39" ref="H183:X184">H184</f>
        <v>0</v>
      </c>
      <c r="I183" s="10">
        <f t="shared" si="39"/>
        <v>0</v>
      </c>
      <c r="J183" s="10">
        <f t="shared" si="39"/>
        <v>0</v>
      </c>
      <c r="K183" s="10">
        <f t="shared" si="39"/>
        <v>0</v>
      </c>
      <c r="L183" s="10">
        <f t="shared" si="39"/>
        <v>0</v>
      </c>
      <c r="M183" s="10">
        <f t="shared" si="39"/>
        <v>0</v>
      </c>
      <c r="N183" s="10">
        <f t="shared" si="39"/>
        <v>0</v>
      </c>
      <c r="O183" s="10">
        <f t="shared" si="39"/>
        <v>0</v>
      </c>
      <c r="P183" s="10">
        <f t="shared" si="39"/>
        <v>0</v>
      </c>
      <c r="Q183" s="10">
        <f t="shared" si="39"/>
        <v>0</v>
      </c>
      <c r="R183" s="10">
        <f t="shared" si="39"/>
        <v>0</v>
      </c>
      <c r="S183" s="10">
        <f t="shared" si="39"/>
        <v>0</v>
      </c>
      <c r="T183" s="10">
        <f t="shared" si="39"/>
        <v>0</v>
      </c>
      <c r="U183" s="10">
        <f t="shared" si="39"/>
        <v>0</v>
      </c>
      <c r="V183" s="10">
        <f t="shared" si="39"/>
        <v>0</v>
      </c>
      <c r="W183" s="10">
        <f t="shared" si="39"/>
        <v>0</v>
      </c>
      <c r="X183" s="66">
        <f t="shared" si="39"/>
        <v>0</v>
      </c>
      <c r="Y183" s="59" t="e">
        <f>X183/G183*100</f>
        <v>#DIV/0!</v>
      </c>
    </row>
    <row r="184" spans="1:25" ht="32.25" outlineLevel="6" thickBot="1">
      <c r="A184" s="90" t="s">
        <v>112</v>
      </c>
      <c r="B184" s="94">
        <v>951</v>
      </c>
      <c r="C184" s="95" t="s">
        <v>60</v>
      </c>
      <c r="D184" s="95" t="s">
        <v>228</v>
      </c>
      <c r="E184" s="95" t="s">
        <v>106</v>
      </c>
      <c r="F184" s="95"/>
      <c r="G184" s="100">
        <v>0</v>
      </c>
      <c r="H184" s="12">
        <f t="shared" si="39"/>
        <v>0</v>
      </c>
      <c r="I184" s="12">
        <f t="shared" si="39"/>
        <v>0</v>
      </c>
      <c r="J184" s="12">
        <f t="shared" si="39"/>
        <v>0</v>
      </c>
      <c r="K184" s="12">
        <f t="shared" si="39"/>
        <v>0</v>
      </c>
      <c r="L184" s="12">
        <f t="shared" si="39"/>
        <v>0</v>
      </c>
      <c r="M184" s="12">
        <f t="shared" si="39"/>
        <v>0</v>
      </c>
      <c r="N184" s="12">
        <f t="shared" si="39"/>
        <v>0</v>
      </c>
      <c r="O184" s="12">
        <f t="shared" si="39"/>
        <v>0</v>
      </c>
      <c r="P184" s="12">
        <f t="shared" si="39"/>
        <v>0</v>
      </c>
      <c r="Q184" s="12">
        <f t="shared" si="39"/>
        <v>0</v>
      </c>
      <c r="R184" s="12">
        <f t="shared" si="39"/>
        <v>0</v>
      </c>
      <c r="S184" s="12">
        <f t="shared" si="39"/>
        <v>0</v>
      </c>
      <c r="T184" s="12">
        <f t="shared" si="39"/>
        <v>0</v>
      </c>
      <c r="U184" s="12">
        <f t="shared" si="39"/>
        <v>0</v>
      </c>
      <c r="V184" s="12">
        <f t="shared" si="39"/>
        <v>0</v>
      </c>
      <c r="W184" s="12">
        <f t="shared" si="39"/>
        <v>0</v>
      </c>
      <c r="X184" s="67">
        <f t="shared" si="39"/>
        <v>0</v>
      </c>
      <c r="Y184" s="59" t="e">
        <f>X184/G184*100</f>
        <v>#DIV/0!</v>
      </c>
    </row>
    <row r="185" spans="1:25" ht="19.5" outlineLevel="6" thickBot="1">
      <c r="A185" s="128" t="s">
        <v>35</v>
      </c>
      <c r="B185" s="18">
        <v>951</v>
      </c>
      <c r="C185" s="39" t="s">
        <v>14</v>
      </c>
      <c r="D185" s="39" t="s">
        <v>6</v>
      </c>
      <c r="E185" s="39" t="s">
        <v>5</v>
      </c>
      <c r="F185" s="39"/>
      <c r="G185" s="122">
        <f>G186</f>
        <v>1445</v>
      </c>
      <c r="H185" s="24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42"/>
      <c r="X185" s="65">
        <v>0</v>
      </c>
      <c r="Y185" s="59">
        <f>X185/G185*100</f>
        <v>0</v>
      </c>
    </row>
    <row r="186" spans="1:25" ht="32.25" outlineLevel="6" thickBot="1">
      <c r="A186" s="115" t="s">
        <v>162</v>
      </c>
      <c r="B186" s="19">
        <v>951</v>
      </c>
      <c r="C186" s="9" t="s">
        <v>14</v>
      </c>
      <c r="D186" s="9" t="s">
        <v>163</v>
      </c>
      <c r="E186" s="9" t="s">
        <v>5</v>
      </c>
      <c r="F186" s="9"/>
      <c r="G186" s="10">
        <f>G187</f>
        <v>1445</v>
      </c>
      <c r="H186" s="77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75"/>
      <c r="Y186" s="59"/>
    </row>
    <row r="187" spans="1:25" ht="32.25" outlineLevel="6" thickBot="1">
      <c r="A187" s="115" t="s">
        <v>164</v>
      </c>
      <c r="B187" s="19">
        <v>951</v>
      </c>
      <c r="C187" s="11" t="s">
        <v>14</v>
      </c>
      <c r="D187" s="11" t="s">
        <v>165</v>
      </c>
      <c r="E187" s="11" t="s">
        <v>5</v>
      </c>
      <c r="F187" s="11"/>
      <c r="G187" s="12">
        <f>G188</f>
        <v>1445</v>
      </c>
      <c r="H187" s="77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75"/>
      <c r="Y187" s="59"/>
    </row>
    <row r="188" spans="1:25" ht="48" outlineLevel="6" thickBot="1">
      <c r="A188" s="116" t="s">
        <v>168</v>
      </c>
      <c r="B188" s="136">
        <v>951</v>
      </c>
      <c r="C188" s="93" t="s">
        <v>14</v>
      </c>
      <c r="D188" s="93" t="s">
        <v>169</v>
      </c>
      <c r="E188" s="93" t="s">
        <v>5</v>
      </c>
      <c r="F188" s="93"/>
      <c r="G188" s="16">
        <f>G189+G192</f>
        <v>1445</v>
      </c>
      <c r="H188" s="31">
        <f aca="true" t="shared" si="40" ref="H188:X190">H189</f>
        <v>0</v>
      </c>
      <c r="I188" s="31">
        <f t="shared" si="40"/>
        <v>0</v>
      </c>
      <c r="J188" s="31">
        <f t="shared" si="40"/>
        <v>0</v>
      </c>
      <c r="K188" s="31">
        <f t="shared" si="40"/>
        <v>0</v>
      </c>
      <c r="L188" s="31">
        <f t="shared" si="40"/>
        <v>0</v>
      </c>
      <c r="M188" s="31">
        <f t="shared" si="40"/>
        <v>0</v>
      </c>
      <c r="N188" s="31">
        <f t="shared" si="40"/>
        <v>0</v>
      </c>
      <c r="O188" s="31">
        <f t="shared" si="40"/>
        <v>0</v>
      </c>
      <c r="P188" s="31">
        <f t="shared" si="40"/>
        <v>0</v>
      </c>
      <c r="Q188" s="31">
        <f t="shared" si="40"/>
        <v>0</v>
      </c>
      <c r="R188" s="31">
        <f t="shared" si="40"/>
        <v>0</v>
      </c>
      <c r="S188" s="31">
        <f t="shared" si="40"/>
        <v>0</v>
      </c>
      <c r="T188" s="31">
        <f t="shared" si="40"/>
        <v>0</v>
      </c>
      <c r="U188" s="31">
        <f t="shared" si="40"/>
        <v>0</v>
      </c>
      <c r="V188" s="31">
        <f t="shared" si="40"/>
        <v>0</v>
      </c>
      <c r="W188" s="31">
        <f t="shared" si="40"/>
        <v>0</v>
      </c>
      <c r="X188" s="66">
        <f t="shared" si="40"/>
        <v>1409.01825</v>
      </c>
      <c r="Y188" s="59">
        <f>X188/G188*100</f>
        <v>97.5099134948097</v>
      </c>
    </row>
    <row r="189" spans="1:25" ht="32.25" outlineLevel="6" thickBot="1">
      <c r="A189" s="5" t="s">
        <v>101</v>
      </c>
      <c r="B189" s="21">
        <v>951</v>
      </c>
      <c r="C189" s="6" t="s">
        <v>14</v>
      </c>
      <c r="D189" s="6" t="s">
        <v>169</v>
      </c>
      <c r="E189" s="6" t="s">
        <v>98</v>
      </c>
      <c r="F189" s="6"/>
      <c r="G189" s="7">
        <f>G190+G191</f>
        <v>1445</v>
      </c>
      <c r="H189" s="32">
        <f t="shared" si="40"/>
        <v>0</v>
      </c>
      <c r="I189" s="32">
        <f t="shared" si="40"/>
        <v>0</v>
      </c>
      <c r="J189" s="32">
        <f t="shared" si="40"/>
        <v>0</v>
      </c>
      <c r="K189" s="32">
        <f t="shared" si="40"/>
        <v>0</v>
      </c>
      <c r="L189" s="32">
        <f t="shared" si="40"/>
        <v>0</v>
      </c>
      <c r="M189" s="32">
        <f t="shared" si="40"/>
        <v>0</v>
      </c>
      <c r="N189" s="32">
        <f t="shared" si="40"/>
        <v>0</v>
      </c>
      <c r="O189" s="32">
        <f t="shared" si="40"/>
        <v>0</v>
      </c>
      <c r="P189" s="32">
        <f t="shared" si="40"/>
        <v>0</v>
      </c>
      <c r="Q189" s="32">
        <f t="shared" si="40"/>
        <v>0</v>
      </c>
      <c r="R189" s="32">
        <f t="shared" si="40"/>
        <v>0</v>
      </c>
      <c r="S189" s="32">
        <f t="shared" si="40"/>
        <v>0</v>
      </c>
      <c r="T189" s="32">
        <f t="shared" si="40"/>
        <v>0</v>
      </c>
      <c r="U189" s="32">
        <f t="shared" si="40"/>
        <v>0</v>
      </c>
      <c r="V189" s="32">
        <f t="shared" si="40"/>
        <v>0</v>
      </c>
      <c r="W189" s="32">
        <f t="shared" si="40"/>
        <v>0</v>
      </c>
      <c r="X189" s="67">
        <f t="shared" si="40"/>
        <v>1409.01825</v>
      </c>
      <c r="Y189" s="59">
        <f>X189/G189*100</f>
        <v>97.5099134948097</v>
      </c>
    </row>
    <row r="190" spans="1:25" ht="16.5" outlineLevel="6" thickBot="1">
      <c r="A190" s="90" t="s">
        <v>102</v>
      </c>
      <c r="B190" s="94">
        <v>951</v>
      </c>
      <c r="C190" s="95" t="s">
        <v>14</v>
      </c>
      <c r="D190" s="95" t="s">
        <v>169</v>
      </c>
      <c r="E190" s="95" t="s">
        <v>99</v>
      </c>
      <c r="F190" s="95"/>
      <c r="G190" s="100">
        <v>1445</v>
      </c>
      <c r="H190" s="34">
        <f t="shared" si="40"/>
        <v>0</v>
      </c>
      <c r="I190" s="34">
        <f t="shared" si="40"/>
        <v>0</v>
      </c>
      <c r="J190" s="34">
        <f t="shared" si="40"/>
        <v>0</v>
      </c>
      <c r="K190" s="34">
        <f t="shared" si="40"/>
        <v>0</v>
      </c>
      <c r="L190" s="34">
        <f t="shared" si="40"/>
        <v>0</v>
      </c>
      <c r="M190" s="34">
        <f t="shared" si="40"/>
        <v>0</v>
      </c>
      <c r="N190" s="34">
        <f t="shared" si="40"/>
        <v>0</v>
      </c>
      <c r="O190" s="34">
        <f t="shared" si="40"/>
        <v>0</v>
      </c>
      <c r="P190" s="34">
        <f t="shared" si="40"/>
        <v>0</v>
      </c>
      <c r="Q190" s="34">
        <f t="shared" si="40"/>
        <v>0</v>
      </c>
      <c r="R190" s="34">
        <f t="shared" si="40"/>
        <v>0</v>
      </c>
      <c r="S190" s="34">
        <f t="shared" si="40"/>
        <v>0</v>
      </c>
      <c r="T190" s="34">
        <f t="shared" si="40"/>
        <v>0</v>
      </c>
      <c r="U190" s="34">
        <f t="shared" si="40"/>
        <v>0</v>
      </c>
      <c r="V190" s="34">
        <f t="shared" si="40"/>
        <v>0</v>
      </c>
      <c r="W190" s="34">
        <f t="shared" si="40"/>
        <v>0</v>
      </c>
      <c r="X190" s="68">
        <f t="shared" si="40"/>
        <v>1409.01825</v>
      </c>
      <c r="Y190" s="59">
        <f>X190/G190*100</f>
        <v>97.5099134948097</v>
      </c>
    </row>
    <row r="191" spans="1:25" ht="32.25" outlineLevel="6" thickBot="1">
      <c r="A191" s="90" t="s">
        <v>103</v>
      </c>
      <c r="B191" s="94">
        <v>951</v>
      </c>
      <c r="C191" s="95" t="s">
        <v>14</v>
      </c>
      <c r="D191" s="95" t="s">
        <v>169</v>
      </c>
      <c r="E191" s="95" t="s">
        <v>100</v>
      </c>
      <c r="F191" s="95"/>
      <c r="G191" s="100">
        <v>0</v>
      </c>
      <c r="H191" s="24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42"/>
      <c r="X191" s="65">
        <v>1409.01825</v>
      </c>
      <c r="Y191" s="59" t="e">
        <f>X191/G191*100</f>
        <v>#DIV/0!</v>
      </c>
    </row>
    <row r="192" spans="1:25" ht="32.25" outlineLevel="6" thickBot="1">
      <c r="A192" s="5" t="s">
        <v>110</v>
      </c>
      <c r="B192" s="21">
        <v>951</v>
      </c>
      <c r="C192" s="6" t="s">
        <v>14</v>
      </c>
      <c r="D192" s="6" t="s">
        <v>169</v>
      </c>
      <c r="E192" s="6" t="s">
        <v>104</v>
      </c>
      <c r="F192" s="6"/>
      <c r="G192" s="7">
        <f>G193</f>
        <v>0</v>
      </c>
      <c r="H192" s="77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75"/>
      <c r="Y192" s="59"/>
    </row>
    <row r="193" spans="1:25" ht="32.25" outlineLevel="6" thickBot="1">
      <c r="A193" s="90" t="s">
        <v>112</v>
      </c>
      <c r="B193" s="94">
        <v>951</v>
      </c>
      <c r="C193" s="95" t="s">
        <v>14</v>
      </c>
      <c r="D193" s="95" t="s">
        <v>169</v>
      </c>
      <c r="E193" s="95" t="s">
        <v>106</v>
      </c>
      <c r="F193" s="95"/>
      <c r="G193" s="100">
        <v>0</v>
      </c>
      <c r="H193" s="77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75"/>
      <c r="Y193" s="59"/>
    </row>
    <row r="194" spans="1:25" ht="19.5" outlineLevel="6" thickBot="1">
      <c r="A194" s="111" t="s">
        <v>67</v>
      </c>
      <c r="B194" s="18">
        <v>951</v>
      </c>
      <c r="C194" s="14" t="s">
        <v>48</v>
      </c>
      <c r="D194" s="14" t="s">
        <v>6</v>
      </c>
      <c r="E194" s="14" t="s">
        <v>5</v>
      </c>
      <c r="F194" s="14"/>
      <c r="G194" s="15">
        <f>G195</f>
        <v>12024.7</v>
      </c>
      <c r="H194" s="77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75"/>
      <c r="Y194" s="59"/>
    </row>
    <row r="195" spans="1:25" ht="19.5" outlineLevel="6" thickBot="1">
      <c r="A195" s="8" t="s">
        <v>36</v>
      </c>
      <c r="B195" s="19">
        <v>951</v>
      </c>
      <c r="C195" s="9" t="s">
        <v>15</v>
      </c>
      <c r="D195" s="9" t="s">
        <v>6</v>
      </c>
      <c r="E195" s="9" t="s">
        <v>5</v>
      </c>
      <c r="F195" s="9"/>
      <c r="G195" s="10">
        <f>G196+G208+G212+G216</f>
        <v>12024.7</v>
      </c>
      <c r="H195" s="77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75"/>
      <c r="Y195" s="59"/>
    </row>
    <row r="196" spans="1:25" ht="19.5" outlineLevel="6" thickBot="1">
      <c r="A196" s="13" t="s">
        <v>229</v>
      </c>
      <c r="B196" s="19">
        <v>951</v>
      </c>
      <c r="C196" s="11" t="s">
        <v>15</v>
      </c>
      <c r="D196" s="11" t="s">
        <v>230</v>
      </c>
      <c r="E196" s="11" t="s">
        <v>5</v>
      </c>
      <c r="F196" s="11"/>
      <c r="G196" s="12">
        <f>G197+G201</f>
        <v>11124.7</v>
      </c>
      <c r="H196" s="29">
        <f aca="true" t="shared" si="41" ref="H196:X196">H197</f>
        <v>0</v>
      </c>
      <c r="I196" s="29">
        <f t="shared" si="41"/>
        <v>0</v>
      </c>
      <c r="J196" s="29">
        <f t="shared" si="41"/>
        <v>0</v>
      </c>
      <c r="K196" s="29">
        <f t="shared" si="41"/>
        <v>0</v>
      </c>
      <c r="L196" s="29">
        <f t="shared" si="41"/>
        <v>0</v>
      </c>
      <c r="M196" s="29">
        <f t="shared" si="41"/>
        <v>0</v>
      </c>
      <c r="N196" s="29">
        <f t="shared" si="41"/>
        <v>0</v>
      </c>
      <c r="O196" s="29">
        <f t="shared" si="41"/>
        <v>0</v>
      </c>
      <c r="P196" s="29">
        <f t="shared" si="41"/>
        <v>0</v>
      </c>
      <c r="Q196" s="29">
        <f t="shared" si="41"/>
        <v>0</v>
      </c>
      <c r="R196" s="29">
        <f t="shared" si="41"/>
        <v>0</v>
      </c>
      <c r="S196" s="29">
        <f t="shared" si="41"/>
        <v>0</v>
      </c>
      <c r="T196" s="29">
        <f t="shared" si="41"/>
        <v>0</v>
      </c>
      <c r="U196" s="29">
        <f t="shared" si="41"/>
        <v>0</v>
      </c>
      <c r="V196" s="29">
        <f t="shared" si="41"/>
        <v>0</v>
      </c>
      <c r="W196" s="29">
        <f t="shared" si="41"/>
        <v>0</v>
      </c>
      <c r="X196" s="73">
        <f t="shared" si="41"/>
        <v>669.14176</v>
      </c>
      <c r="Y196" s="59">
        <f>X196/G196*100</f>
        <v>6.014919593337348</v>
      </c>
    </row>
    <row r="197" spans="1:25" ht="16.5" outlineLevel="6" thickBot="1">
      <c r="A197" s="96" t="s">
        <v>144</v>
      </c>
      <c r="B197" s="92">
        <v>951</v>
      </c>
      <c r="C197" s="93" t="s">
        <v>15</v>
      </c>
      <c r="D197" s="93" t="s">
        <v>231</v>
      </c>
      <c r="E197" s="93" t="s">
        <v>5</v>
      </c>
      <c r="F197" s="93"/>
      <c r="G197" s="16">
        <f>G198</f>
        <v>250</v>
      </c>
      <c r="H197" s="10">
        <f aca="true" t="shared" si="42" ref="H197:X197">H208</f>
        <v>0</v>
      </c>
      <c r="I197" s="10">
        <f t="shared" si="42"/>
        <v>0</v>
      </c>
      <c r="J197" s="10">
        <f t="shared" si="42"/>
        <v>0</v>
      </c>
      <c r="K197" s="10">
        <f t="shared" si="42"/>
        <v>0</v>
      </c>
      <c r="L197" s="10">
        <f t="shared" si="42"/>
        <v>0</v>
      </c>
      <c r="M197" s="10">
        <f t="shared" si="42"/>
        <v>0</v>
      </c>
      <c r="N197" s="10">
        <f t="shared" si="42"/>
        <v>0</v>
      </c>
      <c r="O197" s="10">
        <f t="shared" si="42"/>
        <v>0</v>
      </c>
      <c r="P197" s="10">
        <f t="shared" si="42"/>
        <v>0</v>
      </c>
      <c r="Q197" s="10">
        <f t="shared" si="42"/>
        <v>0</v>
      </c>
      <c r="R197" s="10">
        <f t="shared" si="42"/>
        <v>0</v>
      </c>
      <c r="S197" s="10">
        <f t="shared" si="42"/>
        <v>0</v>
      </c>
      <c r="T197" s="10">
        <f t="shared" si="42"/>
        <v>0</v>
      </c>
      <c r="U197" s="10">
        <f t="shared" si="42"/>
        <v>0</v>
      </c>
      <c r="V197" s="10">
        <f t="shared" si="42"/>
        <v>0</v>
      </c>
      <c r="W197" s="10">
        <f t="shared" si="42"/>
        <v>0</v>
      </c>
      <c r="X197" s="66">
        <f t="shared" si="42"/>
        <v>669.14176</v>
      </c>
      <c r="Y197" s="59">
        <f>X197/G197*100</f>
        <v>267.656704</v>
      </c>
    </row>
    <row r="198" spans="1:25" ht="32.25" outlineLevel="6" thickBot="1">
      <c r="A198" s="79" t="s">
        <v>232</v>
      </c>
      <c r="B198" s="21">
        <v>951</v>
      </c>
      <c r="C198" s="6" t="s">
        <v>15</v>
      </c>
      <c r="D198" s="6" t="s">
        <v>233</v>
      </c>
      <c r="E198" s="6" t="s">
        <v>5</v>
      </c>
      <c r="F198" s="6"/>
      <c r="G198" s="7">
        <f>G199</f>
        <v>250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66"/>
      <c r="Y198" s="59"/>
    </row>
    <row r="199" spans="1:25" ht="32.25" outlineLevel="6" thickBot="1">
      <c r="A199" s="90" t="s">
        <v>110</v>
      </c>
      <c r="B199" s="94">
        <v>951</v>
      </c>
      <c r="C199" s="95" t="s">
        <v>15</v>
      </c>
      <c r="D199" s="95" t="s">
        <v>233</v>
      </c>
      <c r="E199" s="95" t="s">
        <v>104</v>
      </c>
      <c r="F199" s="95"/>
      <c r="G199" s="100">
        <f>G200</f>
        <v>250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66"/>
      <c r="Y199" s="59"/>
    </row>
    <row r="200" spans="1:25" ht="32.25" outlineLevel="6" thickBot="1">
      <c r="A200" s="90" t="s">
        <v>112</v>
      </c>
      <c r="B200" s="94">
        <v>951</v>
      </c>
      <c r="C200" s="95" t="s">
        <v>15</v>
      </c>
      <c r="D200" s="95" t="s">
        <v>233</v>
      </c>
      <c r="E200" s="95" t="s">
        <v>106</v>
      </c>
      <c r="F200" s="95"/>
      <c r="G200" s="100">
        <v>250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66"/>
      <c r="Y200" s="59"/>
    </row>
    <row r="201" spans="1:25" ht="34.5" customHeight="1" outlineLevel="6" thickBot="1">
      <c r="A201" s="117" t="s">
        <v>234</v>
      </c>
      <c r="B201" s="92">
        <v>951</v>
      </c>
      <c r="C201" s="93" t="s">
        <v>15</v>
      </c>
      <c r="D201" s="93" t="s">
        <v>235</v>
      </c>
      <c r="E201" s="93" t="s">
        <v>5</v>
      </c>
      <c r="F201" s="93"/>
      <c r="G201" s="16">
        <f>G202+G205</f>
        <v>10874.7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66"/>
      <c r="Y201" s="59"/>
    </row>
    <row r="202" spans="1:25" ht="32.25" outlineLevel="6" thickBot="1">
      <c r="A202" s="5" t="s">
        <v>236</v>
      </c>
      <c r="B202" s="21">
        <v>951</v>
      </c>
      <c r="C202" s="6" t="s">
        <v>15</v>
      </c>
      <c r="D202" s="6" t="s">
        <v>237</v>
      </c>
      <c r="E202" s="6" t="s">
        <v>5</v>
      </c>
      <c r="F202" s="6"/>
      <c r="G202" s="7">
        <f>G203</f>
        <v>8927.1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66"/>
      <c r="Y202" s="59"/>
    </row>
    <row r="203" spans="1:25" ht="16.5" outlineLevel="6" thickBot="1">
      <c r="A203" s="90" t="s">
        <v>139</v>
      </c>
      <c r="B203" s="94">
        <v>951</v>
      </c>
      <c r="C203" s="95" t="s">
        <v>15</v>
      </c>
      <c r="D203" s="95" t="s">
        <v>237</v>
      </c>
      <c r="E203" s="95" t="s">
        <v>138</v>
      </c>
      <c r="F203" s="95"/>
      <c r="G203" s="100">
        <f>G204</f>
        <v>8927.1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66"/>
      <c r="Y203" s="59"/>
    </row>
    <row r="204" spans="1:25" ht="48" outlineLevel="6" thickBot="1">
      <c r="A204" s="101" t="s">
        <v>90</v>
      </c>
      <c r="B204" s="94">
        <v>951</v>
      </c>
      <c r="C204" s="95" t="s">
        <v>15</v>
      </c>
      <c r="D204" s="95" t="s">
        <v>237</v>
      </c>
      <c r="E204" s="95" t="s">
        <v>93</v>
      </c>
      <c r="F204" s="95"/>
      <c r="G204" s="100">
        <v>8927.1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66"/>
      <c r="Y204" s="59"/>
    </row>
    <row r="205" spans="1:25" ht="32.25" outlineLevel="6" thickBot="1">
      <c r="A205" s="5" t="s">
        <v>238</v>
      </c>
      <c r="B205" s="21">
        <v>951</v>
      </c>
      <c r="C205" s="6" t="s">
        <v>15</v>
      </c>
      <c r="D205" s="6" t="s">
        <v>239</v>
      </c>
      <c r="E205" s="6" t="s">
        <v>5</v>
      </c>
      <c r="F205" s="6"/>
      <c r="G205" s="7">
        <f>G206</f>
        <v>1947.6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66"/>
      <c r="Y205" s="59"/>
    </row>
    <row r="206" spans="1:25" ht="16.5" outlineLevel="6" thickBot="1">
      <c r="A206" s="90" t="s">
        <v>139</v>
      </c>
      <c r="B206" s="94">
        <v>951</v>
      </c>
      <c r="C206" s="95" t="s">
        <v>15</v>
      </c>
      <c r="D206" s="95" t="s">
        <v>239</v>
      </c>
      <c r="E206" s="95" t="s">
        <v>138</v>
      </c>
      <c r="F206" s="95"/>
      <c r="G206" s="100">
        <f>G207</f>
        <v>1947.6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66"/>
      <c r="Y206" s="59"/>
    </row>
    <row r="207" spans="1:25" ht="48" outlineLevel="6" thickBot="1">
      <c r="A207" s="101" t="s">
        <v>90</v>
      </c>
      <c r="B207" s="94">
        <v>951</v>
      </c>
      <c r="C207" s="95" t="s">
        <v>15</v>
      </c>
      <c r="D207" s="95" t="s">
        <v>239</v>
      </c>
      <c r="E207" s="95" t="s">
        <v>93</v>
      </c>
      <c r="F207" s="95"/>
      <c r="G207" s="100">
        <v>1947.6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66"/>
      <c r="Y207" s="59"/>
    </row>
    <row r="208" spans="1:25" ht="32.25" outlineLevel="6" thickBot="1">
      <c r="A208" s="8" t="s">
        <v>141</v>
      </c>
      <c r="B208" s="19">
        <v>951</v>
      </c>
      <c r="C208" s="9" t="s">
        <v>15</v>
      </c>
      <c r="D208" s="9" t="s">
        <v>240</v>
      </c>
      <c r="E208" s="9" t="s">
        <v>5</v>
      </c>
      <c r="F208" s="9"/>
      <c r="G208" s="10">
        <f>G209</f>
        <v>400</v>
      </c>
      <c r="H208" s="12">
        <f aca="true" t="shared" si="43" ref="H208:X208">H209</f>
        <v>0</v>
      </c>
      <c r="I208" s="12">
        <f t="shared" si="43"/>
        <v>0</v>
      </c>
      <c r="J208" s="12">
        <f t="shared" si="43"/>
        <v>0</v>
      </c>
      <c r="K208" s="12">
        <f t="shared" si="43"/>
        <v>0</v>
      </c>
      <c r="L208" s="12">
        <f t="shared" si="43"/>
        <v>0</v>
      </c>
      <c r="M208" s="12">
        <f t="shared" si="43"/>
        <v>0</v>
      </c>
      <c r="N208" s="12">
        <f t="shared" si="43"/>
        <v>0</v>
      </c>
      <c r="O208" s="12">
        <f t="shared" si="43"/>
        <v>0</v>
      </c>
      <c r="P208" s="12">
        <f t="shared" si="43"/>
        <v>0</v>
      </c>
      <c r="Q208" s="12">
        <f t="shared" si="43"/>
        <v>0</v>
      </c>
      <c r="R208" s="12">
        <f t="shared" si="43"/>
        <v>0</v>
      </c>
      <c r="S208" s="12">
        <f t="shared" si="43"/>
        <v>0</v>
      </c>
      <c r="T208" s="12">
        <f t="shared" si="43"/>
        <v>0</v>
      </c>
      <c r="U208" s="12">
        <f t="shared" si="43"/>
        <v>0</v>
      </c>
      <c r="V208" s="12">
        <f t="shared" si="43"/>
        <v>0</v>
      </c>
      <c r="W208" s="12">
        <f t="shared" si="43"/>
        <v>0</v>
      </c>
      <c r="X208" s="67">
        <f t="shared" si="43"/>
        <v>669.14176</v>
      </c>
      <c r="Y208" s="59">
        <f>X208/G208*100</f>
        <v>167.28544</v>
      </c>
    </row>
    <row r="209" spans="1:25" ht="48" outlineLevel="6" thickBot="1">
      <c r="A209" s="79" t="s">
        <v>241</v>
      </c>
      <c r="B209" s="21">
        <v>951</v>
      </c>
      <c r="C209" s="6" t="s">
        <v>15</v>
      </c>
      <c r="D209" s="6" t="s">
        <v>242</v>
      </c>
      <c r="E209" s="6" t="s">
        <v>5</v>
      </c>
      <c r="F209" s="6"/>
      <c r="G209" s="7">
        <f>G210</f>
        <v>400</v>
      </c>
      <c r="H209" s="24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42"/>
      <c r="X209" s="65">
        <v>669.14176</v>
      </c>
      <c r="Y209" s="59">
        <f>X209/G209*100</f>
        <v>167.28544</v>
      </c>
    </row>
    <row r="210" spans="1:25" ht="32.25" outlineLevel="6" thickBot="1">
      <c r="A210" s="90" t="s">
        <v>110</v>
      </c>
      <c r="B210" s="94">
        <v>951</v>
      </c>
      <c r="C210" s="95" t="s">
        <v>15</v>
      </c>
      <c r="D210" s="95" t="s">
        <v>242</v>
      </c>
      <c r="E210" s="95" t="s">
        <v>104</v>
      </c>
      <c r="F210" s="95"/>
      <c r="G210" s="100">
        <f>G211</f>
        <v>400</v>
      </c>
      <c r="H210" s="77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5"/>
      <c r="Y210" s="59"/>
    </row>
    <row r="211" spans="1:25" ht="32.25" outlineLevel="6" thickBot="1">
      <c r="A211" s="90" t="s">
        <v>112</v>
      </c>
      <c r="B211" s="94">
        <v>951</v>
      </c>
      <c r="C211" s="95" t="s">
        <v>15</v>
      </c>
      <c r="D211" s="95" t="s">
        <v>242</v>
      </c>
      <c r="E211" s="95" t="s">
        <v>106</v>
      </c>
      <c r="F211" s="95"/>
      <c r="G211" s="100">
        <v>400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</row>
    <row r="212" spans="1:25" ht="19.5" outlineLevel="6" thickBot="1">
      <c r="A212" s="8" t="s">
        <v>142</v>
      </c>
      <c r="B212" s="19">
        <v>951</v>
      </c>
      <c r="C212" s="9" t="s">
        <v>15</v>
      </c>
      <c r="D212" s="9" t="s">
        <v>243</v>
      </c>
      <c r="E212" s="9" t="s">
        <v>5</v>
      </c>
      <c r="F212" s="9"/>
      <c r="G212" s="10">
        <f>G213</f>
        <v>300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</row>
    <row r="213" spans="1:25" ht="32.25" outlineLevel="6" thickBot="1">
      <c r="A213" s="79" t="s">
        <v>244</v>
      </c>
      <c r="B213" s="21">
        <v>951</v>
      </c>
      <c r="C213" s="6" t="s">
        <v>15</v>
      </c>
      <c r="D213" s="6" t="s">
        <v>245</v>
      </c>
      <c r="E213" s="6" t="s">
        <v>5</v>
      </c>
      <c r="F213" s="6"/>
      <c r="G213" s="7">
        <f>G214</f>
        <v>300</v>
      </c>
      <c r="H213" s="77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5"/>
      <c r="Y213" s="59"/>
    </row>
    <row r="214" spans="1:25" ht="32.25" outlineLevel="6" thickBot="1">
      <c r="A214" s="90" t="s">
        <v>110</v>
      </c>
      <c r="B214" s="94">
        <v>951</v>
      </c>
      <c r="C214" s="95" t="s">
        <v>15</v>
      </c>
      <c r="D214" s="95" t="s">
        <v>245</v>
      </c>
      <c r="E214" s="95" t="s">
        <v>104</v>
      </c>
      <c r="F214" s="95"/>
      <c r="G214" s="100">
        <f>G215</f>
        <v>300</v>
      </c>
      <c r="H214" s="77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5"/>
      <c r="Y214" s="59"/>
    </row>
    <row r="215" spans="1:25" ht="32.25" outlineLevel="6" thickBot="1">
      <c r="A215" s="90" t="s">
        <v>112</v>
      </c>
      <c r="B215" s="94">
        <v>951</v>
      </c>
      <c r="C215" s="95" t="s">
        <v>15</v>
      </c>
      <c r="D215" s="95" t="s">
        <v>245</v>
      </c>
      <c r="E215" s="95" t="s">
        <v>106</v>
      </c>
      <c r="F215" s="95"/>
      <c r="G215" s="100">
        <v>300</v>
      </c>
      <c r="H215" s="77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5"/>
      <c r="Y215" s="59"/>
    </row>
    <row r="216" spans="1:25" ht="19.5" outlineLevel="6" thickBot="1">
      <c r="A216" s="8" t="s">
        <v>143</v>
      </c>
      <c r="B216" s="19">
        <v>951</v>
      </c>
      <c r="C216" s="9" t="s">
        <v>15</v>
      </c>
      <c r="D216" s="9" t="s">
        <v>246</v>
      </c>
      <c r="E216" s="9" t="s">
        <v>5</v>
      </c>
      <c r="F216" s="9"/>
      <c r="G216" s="10">
        <f>G217</f>
        <v>200</v>
      </c>
      <c r="H216" s="77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5"/>
      <c r="Y216" s="59"/>
    </row>
    <row r="217" spans="1:25" ht="35.25" customHeight="1" outlineLevel="6" thickBot="1">
      <c r="A217" s="79" t="s">
        <v>247</v>
      </c>
      <c r="B217" s="21">
        <v>951</v>
      </c>
      <c r="C217" s="6" t="s">
        <v>15</v>
      </c>
      <c r="D217" s="6" t="s">
        <v>248</v>
      </c>
      <c r="E217" s="6" t="s">
        <v>5</v>
      </c>
      <c r="F217" s="6"/>
      <c r="G217" s="7">
        <f>G218</f>
        <v>200</v>
      </c>
      <c r="H217" s="77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5"/>
      <c r="Y217" s="59"/>
    </row>
    <row r="218" spans="1:25" ht="32.25" outlineLevel="6" thickBot="1">
      <c r="A218" s="90" t="s">
        <v>110</v>
      </c>
      <c r="B218" s="94">
        <v>951</v>
      </c>
      <c r="C218" s="95" t="s">
        <v>15</v>
      </c>
      <c r="D218" s="95" t="s">
        <v>248</v>
      </c>
      <c r="E218" s="95" t="s">
        <v>104</v>
      </c>
      <c r="F218" s="95"/>
      <c r="G218" s="100">
        <f>G219</f>
        <v>200</v>
      </c>
      <c r="H218" s="77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5"/>
      <c r="Y218" s="59"/>
    </row>
    <row r="219" spans="1:25" ht="32.25" outlineLevel="6" thickBot="1">
      <c r="A219" s="90" t="s">
        <v>112</v>
      </c>
      <c r="B219" s="94">
        <v>951</v>
      </c>
      <c r="C219" s="95" t="s">
        <v>15</v>
      </c>
      <c r="D219" s="95" t="s">
        <v>248</v>
      </c>
      <c r="E219" s="95" t="s">
        <v>106</v>
      </c>
      <c r="F219" s="95"/>
      <c r="G219" s="100">
        <v>200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19.5" outlineLevel="6" thickBot="1">
      <c r="A220" s="111" t="s">
        <v>47</v>
      </c>
      <c r="B220" s="18">
        <v>951</v>
      </c>
      <c r="C220" s="14" t="s">
        <v>46</v>
      </c>
      <c r="D220" s="14" t="s">
        <v>6</v>
      </c>
      <c r="E220" s="14" t="s">
        <v>5</v>
      </c>
      <c r="F220" s="14"/>
      <c r="G220" s="15">
        <f>G221+G227+G236</f>
        <v>592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19.5" outlineLevel="6" thickBot="1">
      <c r="A221" s="128" t="s">
        <v>37</v>
      </c>
      <c r="B221" s="18">
        <v>951</v>
      </c>
      <c r="C221" s="39" t="s">
        <v>16</v>
      </c>
      <c r="D221" s="39" t="s">
        <v>6</v>
      </c>
      <c r="E221" s="39" t="s">
        <v>5</v>
      </c>
      <c r="F221" s="39"/>
      <c r="G221" s="122">
        <f>G222</f>
        <v>492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</row>
    <row r="222" spans="1:25" ht="32.25" outlineLevel="6" thickBot="1">
      <c r="A222" s="115" t="s">
        <v>162</v>
      </c>
      <c r="B222" s="19">
        <v>951</v>
      </c>
      <c r="C222" s="9" t="s">
        <v>16</v>
      </c>
      <c r="D222" s="9" t="s">
        <v>163</v>
      </c>
      <c r="E222" s="9" t="s">
        <v>5</v>
      </c>
      <c r="F222" s="9"/>
      <c r="G222" s="10">
        <f>G223</f>
        <v>492</v>
      </c>
      <c r="H222" s="29">
        <f aca="true" t="shared" si="44" ref="H222:X222">H223+H228</f>
        <v>0</v>
      </c>
      <c r="I222" s="29">
        <f t="shared" si="44"/>
        <v>0</v>
      </c>
      <c r="J222" s="29">
        <f t="shared" si="44"/>
        <v>0</v>
      </c>
      <c r="K222" s="29">
        <f t="shared" si="44"/>
        <v>0</v>
      </c>
      <c r="L222" s="29">
        <f t="shared" si="44"/>
        <v>0</v>
      </c>
      <c r="M222" s="29">
        <f t="shared" si="44"/>
        <v>0</v>
      </c>
      <c r="N222" s="29">
        <f t="shared" si="44"/>
        <v>0</v>
      </c>
      <c r="O222" s="29">
        <f t="shared" si="44"/>
        <v>0</v>
      </c>
      <c r="P222" s="29">
        <f t="shared" si="44"/>
        <v>0</v>
      </c>
      <c r="Q222" s="29">
        <f t="shared" si="44"/>
        <v>0</v>
      </c>
      <c r="R222" s="29">
        <f t="shared" si="44"/>
        <v>0</v>
      </c>
      <c r="S222" s="29">
        <f t="shared" si="44"/>
        <v>0</v>
      </c>
      <c r="T222" s="29">
        <f t="shared" si="44"/>
        <v>0</v>
      </c>
      <c r="U222" s="29">
        <f t="shared" si="44"/>
        <v>0</v>
      </c>
      <c r="V222" s="29">
        <f t="shared" si="44"/>
        <v>0</v>
      </c>
      <c r="W222" s="29">
        <f t="shared" si="44"/>
        <v>0</v>
      </c>
      <c r="X222" s="73">
        <f t="shared" si="44"/>
        <v>241.07674</v>
      </c>
      <c r="Y222" s="59">
        <f>X222/G222*100</f>
        <v>48.99933739837398</v>
      </c>
    </row>
    <row r="223" spans="1:25" ht="32.25" outlineLevel="6" thickBot="1">
      <c r="A223" s="115" t="s">
        <v>164</v>
      </c>
      <c r="B223" s="19">
        <v>951</v>
      </c>
      <c r="C223" s="11" t="s">
        <v>16</v>
      </c>
      <c r="D223" s="11" t="s">
        <v>165</v>
      </c>
      <c r="E223" s="11" t="s">
        <v>5</v>
      </c>
      <c r="F223" s="11"/>
      <c r="G223" s="12">
        <f>G224</f>
        <v>492</v>
      </c>
      <c r="H223" s="31">
        <f aca="true" t="shared" si="45" ref="H223:X225">H224</f>
        <v>0</v>
      </c>
      <c r="I223" s="31">
        <f t="shared" si="45"/>
        <v>0</v>
      </c>
      <c r="J223" s="31">
        <f t="shared" si="45"/>
        <v>0</v>
      </c>
      <c r="K223" s="31">
        <f t="shared" si="45"/>
        <v>0</v>
      </c>
      <c r="L223" s="31">
        <f t="shared" si="45"/>
        <v>0</v>
      </c>
      <c r="M223" s="31">
        <f t="shared" si="45"/>
        <v>0</v>
      </c>
      <c r="N223" s="31">
        <f t="shared" si="45"/>
        <v>0</v>
      </c>
      <c r="O223" s="31">
        <f t="shared" si="45"/>
        <v>0</v>
      </c>
      <c r="P223" s="31">
        <f t="shared" si="45"/>
        <v>0</v>
      </c>
      <c r="Q223" s="31">
        <f t="shared" si="45"/>
        <v>0</v>
      </c>
      <c r="R223" s="31">
        <f t="shared" si="45"/>
        <v>0</v>
      </c>
      <c r="S223" s="31">
        <f t="shared" si="45"/>
        <v>0</v>
      </c>
      <c r="T223" s="31">
        <f t="shared" si="45"/>
        <v>0</v>
      </c>
      <c r="U223" s="31">
        <f t="shared" si="45"/>
        <v>0</v>
      </c>
      <c r="V223" s="31">
        <f t="shared" si="45"/>
        <v>0</v>
      </c>
      <c r="W223" s="31">
        <f t="shared" si="45"/>
        <v>0</v>
      </c>
      <c r="X223" s="66">
        <f t="shared" si="45"/>
        <v>178.07376</v>
      </c>
      <c r="Y223" s="59">
        <f>X223/G223*100</f>
        <v>36.19385365853658</v>
      </c>
    </row>
    <row r="224" spans="1:25" ht="32.25" outlineLevel="6" thickBot="1">
      <c r="A224" s="96" t="s">
        <v>249</v>
      </c>
      <c r="B224" s="92">
        <v>951</v>
      </c>
      <c r="C224" s="93" t="s">
        <v>16</v>
      </c>
      <c r="D224" s="93" t="s">
        <v>250</v>
      </c>
      <c r="E224" s="93" t="s">
        <v>5</v>
      </c>
      <c r="F224" s="93"/>
      <c r="G224" s="16">
        <f>G225</f>
        <v>492</v>
      </c>
      <c r="H224" s="32">
        <f t="shared" si="45"/>
        <v>0</v>
      </c>
      <c r="I224" s="32">
        <f t="shared" si="45"/>
        <v>0</v>
      </c>
      <c r="J224" s="32">
        <f t="shared" si="45"/>
        <v>0</v>
      </c>
      <c r="K224" s="32">
        <f t="shared" si="45"/>
        <v>0</v>
      </c>
      <c r="L224" s="32">
        <f t="shared" si="45"/>
        <v>0</v>
      </c>
      <c r="M224" s="32">
        <f t="shared" si="45"/>
        <v>0</v>
      </c>
      <c r="N224" s="32">
        <f t="shared" si="45"/>
        <v>0</v>
      </c>
      <c r="O224" s="32">
        <f t="shared" si="45"/>
        <v>0</v>
      </c>
      <c r="P224" s="32">
        <f t="shared" si="45"/>
        <v>0</v>
      </c>
      <c r="Q224" s="32">
        <f t="shared" si="45"/>
        <v>0</v>
      </c>
      <c r="R224" s="32">
        <f t="shared" si="45"/>
        <v>0</v>
      </c>
      <c r="S224" s="32">
        <f t="shared" si="45"/>
        <v>0</v>
      </c>
      <c r="T224" s="32">
        <f t="shared" si="45"/>
        <v>0</v>
      </c>
      <c r="U224" s="32">
        <f t="shared" si="45"/>
        <v>0</v>
      </c>
      <c r="V224" s="32">
        <f t="shared" si="45"/>
        <v>0</v>
      </c>
      <c r="W224" s="32">
        <f t="shared" si="45"/>
        <v>0</v>
      </c>
      <c r="X224" s="67">
        <f t="shared" si="45"/>
        <v>178.07376</v>
      </c>
      <c r="Y224" s="59">
        <f>X224/G224*100</f>
        <v>36.19385365853658</v>
      </c>
    </row>
    <row r="225" spans="1:25" ht="32.25" outlineLevel="6" thickBot="1">
      <c r="A225" s="5" t="s">
        <v>147</v>
      </c>
      <c r="B225" s="21">
        <v>951</v>
      </c>
      <c r="C225" s="6" t="s">
        <v>16</v>
      </c>
      <c r="D225" s="6" t="s">
        <v>250</v>
      </c>
      <c r="E225" s="6" t="s">
        <v>145</v>
      </c>
      <c r="F225" s="6"/>
      <c r="G225" s="7">
        <f>G226</f>
        <v>492</v>
      </c>
      <c r="H225" s="34">
        <f t="shared" si="45"/>
        <v>0</v>
      </c>
      <c r="I225" s="34">
        <f t="shared" si="45"/>
        <v>0</v>
      </c>
      <c r="J225" s="34">
        <f t="shared" si="45"/>
        <v>0</v>
      </c>
      <c r="K225" s="34">
        <f t="shared" si="45"/>
        <v>0</v>
      </c>
      <c r="L225" s="34">
        <f t="shared" si="45"/>
        <v>0</v>
      </c>
      <c r="M225" s="34">
        <f t="shared" si="45"/>
        <v>0</v>
      </c>
      <c r="N225" s="34">
        <f t="shared" si="45"/>
        <v>0</v>
      </c>
      <c r="O225" s="34">
        <f t="shared" si="45"/>
        <v>0</v>
      </c>
      <c r="P225" s="34">
        <f t="shared" si="45"/>
        <v>0</v>
      </c>
      <c r="Q225" s="34">
        <f t="shared" si="45"/>
        <v>0</v>
      </c>
      <c r="R225" s="34">
        <f t="shared" si="45"/>
        <v>0</v>
      </c>
      <c r="S225" s="34">
        <f t="shared" si="45"/>
        <v>0</v>
      </c>
      <c r="T225" s="34">
        <f t="shared" si="45"/>
        <v>0</v>
      </c>
      <c r="U225" s="34">
        <f t="shared" si="45"/>
        <v>0</v>
      </c>
      <c r="V225" s="34">
        <f t="shared" si="45"/>
        <v>0</v>
      </c>
      <c r="W225" s="34">
        <f t="shared" si="45"/>
        <v>0</v>
      </c>
      <c r="X225" s="68">
        <f t="shared" si="45"/>
        <v>178.07376</v>
      </c>
      <c r="Y225" s="59">
        <f>X225/G225*100</f>
        <v>36.19385365853658</v>
      </c>
    </row>
    <row r="226" spans="1:25" ht="32.25" outlineLevel="6" thickBot="1">
      <c r="A226" s="90" t="s">
        <v>148</v>
      </c>
      <c r="B226" s="94">
        <v>951</v>
      </c>
      <c r="C226" s="95" t="s">
        <v>16</v>
      </c>
      <c r="D226" s="95" t="s">
        <v>250</v>
      </c>
      <c r="E226" s="95" t="s">
        <v>146</v>
      </c>
      <c r="F226" s="95"/>
      <c r="G226" s="100">
        <v>492</v>
      </c>
      <c r="H226" s="24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42"/>
      <c r="X226" s="65">
        <v>178.07376</v>
      </c>
      <c r="Y226" s="59">
        <f>X226/G226*100</f>
        <v>36.19385365853658</v>
      </c>
    </row>
    <row r="227" spans="1:25" ht="19.5" outlineLevel="6" thickBot="1">
      <c r="A227" s="128" t="s">
        <v>38</v>
      </c>
      <c r="B227" s="18">
        <v>951</v>
      </c>
      <c r="C227" s="39" t="s">
        <v>17</v>
      </c>
      <c r="D227" s="39" t="s">
        <v>6</v>
      </c>
      <c r="E227" s="39" t="s">
        <v>5</v>
      </c>
      <c r="F227" s="39"/>
      <c r="G227" s="122">
        <f>G228+G232</f>
        <v>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32.25" outlineLevel="6" thickBot="1">
      <c r="A228" s="8" t="s">
        <v>150</v>
      </c>
      <c r="B228" s="19">
        <v>951</v>
      </c>
      <c r="C228" s="9" t="s">
        <v>17</v>
      </c>
      <c r="D228" s="9" t="s">
        <v>251</v>
      </c>
      <c r="E228" s="9" t="s">
        <v>5</v>
      </c>
      <c r="F228" s="9"/>
      <c r="G228" s="10">
        <f>G229</f>
        <v>0</v>
      </c>
      <c r="H228" s="31">
        <f aca="true" t="shared" si="46" ref="H228:X229">H229</f>
        <v>0</v>
      </c>
      <c r="I228" s="31">
        <f t="shared" si="46"/>
        <v>0</v>
      </c>
      <c r="J228" s="31">
        <f t="shared" si="46"/>
        <v>0</v>
      </c>
      <c r="K228" s="31">
        <f t="shared" si="46"/>
        <v>0</v>
      </c>
      <c r="L228" s="31">
        <f t="shared" si="46"/>
        <v>0</v>
      </c>
      <c r="M228" s="31">
        <f t="shared" si="46"/>
        <v>0</v>
      </c>
      <c r="N228" s="31">
        <f t="shared" si="46"/>
        <v>0</v>
      </c>
      <c r="O228" s="31">
        <f t="shared" si="46"/>
        <v>0</v>
      </c>
      <c r="P228" s="31">
        <f t="shared" si="46"/>
        <v>0</v>
      </c>
      <c r="Q228" s="31">
        <f t="shared" si="46"/>
        <v>0</v>
      </c>
      <c r="R228" s="31">
        <f t="shared" si="46"/>
        <v>0</v>
      </c>
      <c r="S228" s="31">
        <f t="shared" si="46"/>
        <v>0</v>
      </c>
      <c r="T228" s="31">
        <f t="shared" si="46"/>
        <v>0</v>
      </c>
      <c r="U228" s="31">
        <f t="shared" si="46"/>
        <v>0</v>
      </c>
      <c r="V228" s="31">
        <f t="shared" si="46"/>
        <v>0</v>
      </c>
      <c r="W228" s="31">
        <f t="shared" si="46"/>
        <v>0</v>
      </c>
      <c r="X228" s="66">
        <f t="shared" si="46"/>
        <v>63.00298</v>
      </c>
      <c r="Y228" s="59" t="e">
        <f>X228/G228*100</f>
        <v>#DIV/0!</v>
      </c>
    </row>
    <row r="229" spans="1:25" ht="32.25" outlineLevel="6" thickBot="1">
      <c r="A229" s="117" t="s">
        <v>252</v>
      </c>
      <c r="B229" s="92">
        <v>951</v>
      </c>
      <c r="C229" s="93" t="s">
        <v>17</v>
      </c>
      <c r="D229" s="93" t="s">
        <v>253</v>
      </c>
      <c r="E229" s="93" t="s">
        <v>5</v>
      </c>
      <c r="F229" s="93"/>
      <c r="G229" s="16">
        <f>G230</f>
        <v>0</v>
      </c>
      <c r="H229" s="32">
        <f t="shared" si="46"/>
        <v>0</v>
      </c>
      <c r="I229" s="32">
        <f t="shared" si="46"/>
        <v>0</v>
      </c>
      <c r="J229" s="32">
        <f t="shared" si="46"/>
        <v>0</v>
      </c>
      <c r="K229" s="32">
        <f t="shared" si="46"/>
        <v>0</v>
      </c>
      <c r="L229" s="32">
        <f t="shared" si="46"/>
        <v>0</v>
      </c>
      <c r="M229" s="32">
        <f t="shared" si="46"/>
        <v>0</v>
      </c>
      <c r="N229" s="32">
        <f t="shared" si="46"/>
        <v>0</v>
      </c>
      <c r="O229" s="32">
        <f t="shared" si="46"/>
        <v>0</v>
      </c>
      <c r="P229" s="32">
        <f t="shared" si="46"/>
        <v>0</v>
      </c>
      <c r="Q229" s="32">
        <f t="shared" si="46"/>
        <v>0</v>
      </c>
      <c r="R229" s="32">
        <f t="shared" si="46"/>
        <v>0</v>
      </c>
      <c r="S229" s="32">
        <f t="shared" si="46"/>
        <v>0</v>
      </c>
      <c r="T229" s="32">
        <f t="shared" si="46"/>
        <v>0</v>
      </c>
      <c r="U229" s="32">
        <f t="shared" si="46"/>
        <v>0</v>
      </c>
      <c r="V229" s="32">
        <f t="shared" si="46"/>
        <v>0</v>
      </c>
      <c r="W229" s="32">
        <f t="shared" si="46"/>
        <v>0</v>
      </c>
      <c r="X229" s="67">
        <f t="shared" si="46"/>
        <v>63.00298</v>
      </c>
      <c r="Y229" s="59" t="e">
        <f>X229/G229*100</f>
        <v>#DIV/0!</v>
      </c>
    </row>
    <row r="230" spans="1:25" ht="32.25" outlineLevel="6" thickBot="1">
      <c r="A230" s="5" t="s">
        <v>118</v>
      </c>
      <c r="B230" s="21">
        <v>951</v>
      </c>
      <c r="C230" s="6" t="s">
        <v>17</v>
      </c>
      <c r="D230" s="6" t="s">
        <v>253</v>
      </c>
      <c r="E230" s="6" t="s">
        <v>116</v>
      </c>
      <c r="F230" s="6"/>
      <c r="G230" s="7">
        <f>G231</f>
        <v>0</v>
      </c>
      <c r="H230" s="2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42"/>
      <c r="X230" s="65">
        <v>63.00298</v>
      </c>
      <c r="Y230" s="59" t="e">
        <f>X230/G230*100</f>
        <v>#DIV/0!</v>
      </c>
    </row>
    <row r="231" spans="1:25" ht="19.5" outlineLevel="6" thickBot="1">
      <c r="A231" s="90" t="s">
        <v>151</v>
      </c>
      <c r="B231" s="94">
        <v>951</v>
      </c>
      <c r="C231" s="95" t="s">
        <v>17</v>
      </c>
      <c r="D231" s="95" t="s">
        <v>253</v>
      </c>
      <c r="E231" s="95" t="s">
        <v>149</v>
      </c>
      <c r="F231" s="95"/>
      <c r="G231" s="100">
        <v>0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19.5" outlineLevel="6" thickBot="1">
      <c r="A232" s="8" t="s">
        <v>254</v>
      </c>
      <c r="B232" s="19">
        <v>951</v>
      </c>
      <c r="C232" s="9" t="s">
        <v>17</v>
      </c>
      <c r="D232" s="9" t="s">
        <v>43</v>
      </c>
      <c r="E232" s="9" t="s">
        <v>5</v>
      </c>
      <c r="F232" s="9"/>
      <c r="G232" s="10">
        <f>G233</f>
        <v>0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32.25" outlineLevel="6" thickBot="1">
      <c r="A233" s="117" t="s">
        <v>252</v>
      </c>
      <c r="B233" s="92">
        <v>951</v>
      </c>
      <c r="C233" s="93" t="s">
        <v>17</v>
      </c>
      <c r="D233" s="93" t="s">
        <v>255</v>
      </c>
      <c r="E233" s="93" t="s">
        <v>5</v>
      </c>
      <c r="F233" s="93"/>
      <c r="G233" s="16">
        <f>G234</f>
        <v>0</v>
      </c>
      <c r="H233" s="77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5"/>
      <c r="Y233" s="59"/>
    </row>
    <row r="234" spans="1:25" ht="32.25" outlineLevel="6" thickBot="1">
      <c r="A234" s="5" t="s">
        <v>118</v>
      </c>
      <c r="B234" s="21">
        <v>951</v>
      </c>
      <c r="C234" s="6" t="s">
        <v>17</v>
      </c>
      <c r="D234" s="6" t="s">
        <v>255</v>
      </c>
      <c r="E234" s="6" t="s">
        <v>116</v>
      </c>
      <c r="F234" s="6"/>
      <c r="G234" s="7">
        <f>G235</f>
        <v>0</v>
      </c>
      <c r="H234" s="77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5"/>
      <c r="Y234" s="59"/>
    </row>
    <row r="235" spans="1:25" ht="19.5" outlineLevel="6" thickBot="1">
      <c r="A235" s="90" t="s">
        <v>151</v>
      </c>
      <c r="B235" s="94">
        <v>951</v>
      </c>
      <c r="C235" s="95" t="s">
        <v>17</v>
      </c>
      <c r="D235" s="95" t="s">
        <v>255</v>
      </c>
      <c r="E235" s="95" t="s">
        <v>149</v>
      </c>
      <c r="F235" s="95"/>
      <c r="G235" s="100">
        <v>0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</row>
    <row r="236" spans="1:25" ht="19.5" outlineLevel="6" thickBot="1">
      <c r="A236" s="128" t="s">
        <v>256</v>
      </c>
      <c r="B236" s="18">
        <v>951</v>
      </c>
      <c r="C236" s="39" t="s">
        <v>257</v>
      </c>
      <c r="D236" s="39" t="s">
        <v>6</v>
      </c>
      <c r="E236" s="39" t="s">
        <v>5</v>
      </c>
      <c r="F236" s="39"/>
      <c r="G236" s="122">
        <f>G237</f>
        <v>100</v>
      </c>
      <c r="H236" s="29">
        <f aca="true" t="shared" si="47" ref="H236:X236">H237+H242</f>
        <v>0</v>
      </c>
      <c r="I236" s="29">
        <f t="shared" si="47"/>
        <v>0</v>
      </c>
      <c r="J236" s="29">
        <f t="shared" si="47"/>
        <v>0</v>
      </c>
      <c r="K236" s="29">
        <f t="shared" si="47"/>
        <v>0</v>
      </c>
      <c r="L236" s="29">
        <f t="shared" si="47"/>
        <v>0</v>
      </c>
      <c r="M236" s="29">
        <f t="shared" si="47"/>
        <v>0</v>
      </c>
      <c r="N236" s="29">
        <f t="shared" si="47"/>
        <v>0</v>
      </c>
      <c r="O236" s="29">
        <f t="shared" si="47"/>
        <v>0</v>
      </c>
      <c r="P236" s="29">
        <f t="shared" si="47"/>
        <v>0</v>
      </c>
      <c r="Q236" s="29">
        <f t="shared" si="47"/>
        <v>0</v>
      </c>
      <c r="R236" s="29">
        <f t="shared" si="47"/>
        <v>0</v>
      </c>
      <c r="S236" s="29">
        <f t="shared" si="47"/>
        <v>0</v>
      </c>
      <c r="T236" s="29">
        <f t="shared" si="47"/>
        <v>0</v>
      </c>
      <c r="U236" s="29">
        <f t="shared" si="47"/>
        <v>0</v>
      </c>
      <c r="V236" s="29">
        <f t="shared" si="47"/>
        <v>0</v>
      </c>
      <c r="W236" s="29">
        <f t="shared" si="47"/>
        <v>0</v>
      </c>
      <c r="X236" s="73">
        <f t="shared" si="47"/>
        <v>499.74378</v>
      </c>
      <c r="Y236" s="59">
        <f>X236/G236*100</f>
        <v>499.74378</v>
      </c>
    </row>
    <row r="237" spans="1:25" ht="32.25" outlineLevel="6" thickBot="1">
      <c r="A237" s="13" t="s">
        <v>258</v>
      </c>
      <c r="B237" s="19">
        <v>951</v>
      </c>
      <c r="C237" s="9" t="s">
        <v>257</v>
      </c>
      <c r="D237" s="9" t="s">
        <v>259</v>
      </c>
      <c r="E237" s="9" t="s">
        <v>5</v>
      </c>
      <c r="F237" s="9"/>
      <c r="G237" s="10">
        <f>G238</f>
        <v>100</v>
      </c>
      <c r="H237" s="31">
        <f aca="true" t="shared" si="48" ref="H237:X239">H238</f>
        <v>0</v>
      </c>
      <c r="I237" s="31">
        <f t="shared" si="48"/>
        <v>0</v>
      </c>
      <c r="J237" s="31">
        <f t="shared" si="48"/>
        <v>0</v>
      </c>
      <c r="K237" s="31">
        <f t="shared" si="48"/>
        <v>0</v>
      </c>
      <c r="L237" s="31">
        <f t="shared" si="48"/>
        <v>0</v>
      </c>
      <c r="M237" s="31">
        <f t="shared" si="48"/>
        <v>0</v>
      </c>
      <c r="N237" s="31">
        <f t="shared" si="48"/>
        <v>0</v>
      </c>
      <c r="O237" s="31">
        <f t="shared" si="48"/>
        <v>0</v>
      </c>
      <c r="P237" s="31">
        <f t="shared" si="48"/>
        <v>0</v>
      </c>
      <c r="Q237" s="31">
        <f t="shared" si="48"/>
        <v>0</v>
      </c>
      <c r="R237" s="31">
        <f t="shared" si="48"/>
        <v>0</v>
      </c>
      <c r="S237" s="31">
        <f t="shared" si="48"/>
        <v>0</v>
      </c>
      <c r="T237" s="31">
        <f t="shared" si="48"/>
        <v>0</v>
      </c>
      <c r="U237" s="31">
        <f t="shared" si="48"/>
        <v>0</v>
      </c>
      <c r="V237" s="31">
        <f t="shared" si="48"/>
        <v>0</v>
      </c>
      <c r="W237" s="31">
        <f t="shared" si="48"/>
        <v>0</v>
      </c>
      <c r="X237" s="66">
        <f t="shared" si="48"/>
        <v>499.74378</v>
      </c>
      <c r="Y237" s="59">
        <f>X237/G237*100</f>
        <v>499.74378</v>
      </c>
    </row>
    <row r="238" spans="1:25" ht="48" outlineLevel="6" thickBot="1">
      <c r="A238" s="117" t="s">
        <v>260</v>
      </c>
      <c r="B238" s="92">
        <v>951</v>
      </c>
      <c r="C238" s="93" t="s">
        <v>257</v>
      </c>
      <c r="D238" s="93" t="s">
        <v>261</v>
      </c>
      <c r="E238" s="93" t="s">
        <v>5</v>
      </c>
      <c r="F238" s="93"/>
      <c r="G238" s="16">
        <f>G239</f>
        <v>100</v>
      </c>
      <c r="H238" s="32">
        <f t="shared" si="48"/>
        <v>0</v>
      </c>
      <c r="I238" s="32">
        <f t="shared" si="48"/>
        <v>0</v>
      </c>
      <c r="J238" s="32">
        <f t="shared" si="48"/>
        <v>0</v>
      </c>
      <c r="K238" s="32">
        <f t="shared" si="48"/>
        <v>0</v>
      </c>
      <c r="L238" s="32">
        <f t="shared" si="48"/>
        <v>0</v>
      </c>
      <c r="M238" s="32">
        <f t="shared" si="48"/>
        <v>0</v>
      </c>
      <c r="N238" s="32">
        <f t="shared" si="48"/>
        <v>0</v>
      </c>
      <c r="O238" s="32">
        <f t="shared" si="48"/>
        <v>0</v>
      </c>
      <c r="P238" s="32">
        <f t="shared" si="48"/>
        <v>0</v>
      </c>
      <c r="Q238" s="32">
        <f t="shared" si="48"/>
        <v>0</v>
      </c>
      <c r="R238" s="32">
        <f t="shared" si="48"/>
        <v>0</v>
      </c>
      <c r="S238" s="32">
        <f t="shared" si="48"/>
        <v>0</v>
      </c>
      <c r="T238" s="32">
        <f t="shared" si="48"/>
        <v>0</v>
      </c>
      <c r="U238" s="32">
        <f t="shared" si="48"/>
        <v>0</v>
      </c>
      <c r="V238" s="32">
        <f t="shared" si="48"/>
        <v>0</v>
      </c>
      <c r="W238" s="32">
        <f t="shared" si="48"/>
        <v>0</v>
      </c>
      <c r="X238" s="67">
        <f t="shared" si="48"/>
        <v>499.74378</v>
      </c>
      <c r="Y238" s="59">
        <f>X238/G238*100</f>
        <v>499.74378</v>
      </c>
    </row>
    <row r="239" spans="1:25" ht="32.25" outlineLevel="6" thickBot="1">
      <c r="A239" s="5" t="s">
        <v>110</v>
      </c>
      <c r="B239" s="21">
        <v>951</v>
      </c>
      <c r="C239" s="6" t="s">
        <v>262</v>
      </c>
      <c r="D239" s="6" t="s">
        <v>261</v>
      </c>
      <c r="E239" s="6" t="s">
        <v>104</v>
      </c>
      <c r="F239" s="6"/>
      <c r="G239" s="7">
        <f>G240</f>
        <v>100</v>
      </c>
      <c r="H239" s="34">
        <f t="shared" si="48"/>
        <v>0</v>
      </c>
      <c r="I239" s="34">
        <f t="shared" si="48"/>
        <v>0</v>
      </c>
      <c r="J239" s="34">
        <f t="shared" si="48"/>
        <v>0</v>
      </c>
      <c r="K239" s="34">
        <f t="shared" si="48"/>
        <v>0</v>
      </c>
      <c r="L239" s="34">
        <f t="shared" si="48"/>
        <v>0</v>
      </c>
      <c r="M239" s="34">
        <f t="shared" si="48"/>
        <v>0</v>
      </c>
      <c r="N239" s="34">
        <f t="shared" si="48"/>
        <v>0</v>
      </c>
      <c r="O239" s="34">
        <f t="shared" si="48"/>
        <v>0</v>
      </c>
      <c r="P239" s="34">
        <f t="shared" si="48"/>
        <v>0</v>
      </c>
      <c r="Q239" s="34">
        <f t="shared" si="48"/>
        <v>0</v>
      </c>
      <c r="R239" s="34">
        <f t="shared" si="48"/>
        <v>0</v>
      </c>
      <c r="S239" s="34">
        <f t="shared" si="48"/>
        <v>0</v>
      </c>
      <c r="T239" s="34">
        <f t="shared" si="48"/>
        <v>0</v>
      </c>
      <c r="U239" s="34">
        <f t="shared" si="48"/>
        <v>0</v>
      </c>
      <c r="V239" s="34">
        <f t="shared" si="48"/>
        <v>0</v>
      </c>
      <c r="W239" s="34">
        <f t="shared" si="48"/>
        <v>0</v>
      </c>
      <c r="X239" s="68">
        <f t="shared" si="48"/>
        <v>499.74378</v>
      </c>
      <c r="Y239" s="59">
        <f>X239/G239*100</f>
        <v>499.74378</v>
      </c>
    </row>
    <row r="240" spans="1:25" ht="32.25" outlineLevel="6" thickBot="1">
      <c r="A240" s="90" t="s">
        <v>112</v>
      </c>
      <c r="B240" s="94">
        <v>951</v>
      </c>
      <c r="C240" s="95" t="s">
        <v>257</v>
      </c>
      <c r="D240" s="95" t="s">
        <v>261</v>
      </c>
      <c r="E240" s="95" t="s">
        <v>106</v>
      </c>
      <c r="F240" s="95"/>
      <c r="G240" s="100">
        <v>100</v>
      </c>
      <c r="H240" s="2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42"/>
      <c r="X240" s="65">
        <v>499.74378</v>
      </c>
      <c r="Y240" s="59">
        <f>X240/G240*100</f>
        <v>499.74378</v>
      </c>
    </row>
    <row r="241" spans="1:25" ht="19.5" outlineLevel="6" thickBot="1">
      <c r="A241" s="111" t="s">
        <v>75</v>
      </c>
      <c r="B241" s="18">
        <v>951</v>
      </c>
      <c r="C241" s="14" t="s">
        <v>45</v>
      </c>
      <c r="D241" s="14" t="s">
        <v>6</v>
      </c>
      <c r="E241" s="14" t="s">
        <v>5</v>
      </c>
      <c r="F241" s="14"/>
      <c r="G241" s="15">
        <f>G242+G247</f>
        <v>500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</row>
    <row r="242" spans="1:25" ht="16.5" outlineLevel="6" thickBot="1">
      <c r="A242" s="8" t="s">
        <v>263</v>
      </c>
      <c r="B242" s="19">
        <v>951</v>
      </c>
      <c r="C242" s="9" t="s">
        <v>80</v>
      </c>
      <c r="D242" s="9" t="s">
        <v>6</v>
      </c>
      <c r="E242" s="9" t="s">
        <v>5</v>
      </c>
      <c r="F242" s="9"/>
      <c r="G242" s="10">
        <f>G243</f>
        <v>500</v>
      </c>
      <c r="H242" s="31">
        <f aca="true" t="shared" si="49" ref="H242:X242">H243</f>
        <v>0</v>
      </c>
      <c r="I242" s="31">
        <f t="shared" si="49"/>
        <v>0</v>
      </c>
      <c r="J242" s="31">
        <f t="shared" si="49"/>
        <v>0</v>
      </c>
      <c r="K242" s="31">
        <f t="shared" si="49"/>
        <v>0</v>
      </c>
      <c r="L242" s="31">
        <f t="shared" si="49"/>
        <v>0</v>
      </c>
      <c r="M242" s="31">
        <f t="shared" si="49"/>
        <v>0</v>
      </c>
      <c r="N242" s="31">
        <f t="shared" si="49"/>
        <v>0</v>
      </c>
      <c r="O242" s="31">
        <f t="shared" si="49"/>
        <v>0</v>
      </c>
      <c r="P242" s="31">
        <f t="shared" si="49"/>
        <v>0</v>
      </c>
      <c r="Q242" s="31">
        <f t="shared" si="49"/>
        <v>0</v>
      </c>
      <c r="R242" s="31">
        <f t="shared" si="49"/>
        <v>0</v>
      </c>
      <c r="S242" s="31">
        <f t="shared" si="49"/>
        <v>0</v>
      </c>
      <c r="T242" s="31">
        <f t="shared" si="49"/>
        <v>0</v>
      </c>
      <c r="U242" s="31">
        <f t="shared" si="49"/>
        <v>0</v>
      </c>
      <c r="V242" s="31">
        <f t="shared" si="49"/>
        <v>0</v>
      </c>
      <c r="W242" s="31">
        <f t="shared" si="49"/>
        <v>0</v>
      </c>
      <c r="X242" s="31">
        <f t="shared" si="49"/>
        <v>0</v>
      </c>
      <c r="Y242" s="59">
        <f>X242/G242*100</f>
        <v>0</v>
      </c>
    </row>
    <row r="243" spans="1:25" ht="32.25" outlineLevel="6" thickBot="1">
      <c r="A243" s="102" t="s">
        <v>152</v>
      </c>
      <c r="B243" s="109">
        <v>951</v>
      </c>
      <c r="C243" s="93" t="s">
        <v>80</v>
      </c>
      <c r="D243" s="93" t="s">
        <v>264</v>
      </c>
      <c r="E243" s="93" t="s">
        <v>5</v>
      </c>
      <c r="F243" s="93"/>
      <c r="G243" s="16">
        <f>G244</f>
        <v>500</v>
      </c>
      <c r="H243" s="32">
        <f aca="true" t="shared" si="50" ref="H243:X243">H244+H247</f>
        <v>0</v>
      </c>
      <c r="I243" s="32">
        <f t="shared" si="50"/>
        <v>0</v>
      </c>
      <c r="J243" s="32">
        <f t="shared" si="50"/>
        <v>0</v>
      </c>
      <c r="K243" s="32">
        <f t="shared" si="50"/>
        <v>0</v>
      </c>
      <c r="L243" s="32">
        <f t="shared" si="50"/>
        <v>0</v>
      </c>
      <c r="M243" s="32">
        <f t="shared" si="50"/>
        <v>0</v>
      </c>
      <c r="N243" s="32">
        <f t="shared" si="50"/>
        <v>0</v>
      </c>
      <c r="O243" s="32">
        <f t="shared" si="50"/>
        <v>0</v>
      </c>
      <c r="P243" s="32">
        <f t="shared" si="50"/>
        <v>0</v>
      </c>
      <c r="Q243" s="32">
        <f t="shared" si="50"/>
        <v>0</v>
      </c>
      <c r="R243" s="32">
        <f t="shared" si="50"/>
        <v>0</v>
      </c>
      <c r="S243" s="32">
        <f t="shared" si="50"/>
        <v>0</v>
      </c>
      <c r="T243" s="32">
        <f t="shared" si="50"/>
        <v>0</v>
      </c>
      <c r="U243" s="32">
        <f t="shared" si="50"/>
        <v>0</v>
      </c>
      <c r="V243" s="32">
        <f t="shared" si="50"/>
        <v>0</v>
      </c>
      <c r="W243" s="32">
        <f t="shared" si="50"/>
        <v>0</v>
      </c>
      <c r="X243" s="32">
        <f t="shared" si="50"/>
        <v>0</v>
      </c>
      <c r="Y243" s="59">
        <f>X243/G243*100</f>
        <v>0</v>
      </c>
    </row>
    <row r="244" spans="1:25" ht="38.25" customHeight="1" outlineLevel="6" thickBot="1">
      <c r="A244" s="117" t="s">
        <v>265</v>
      </c>
      <c r="B244" s="92">
        <v>951</v>
      </c>
      <c r="C244" s="93" t="s">
        <v>80</v>
      </c>
      <c r="D244" s="93" t="s">
        <v>266</v>
      </c>
      <c r="E244" s="93" t="s">
        <v>5</v>
      </c>
      <c r="F244" s="93"/>
      <c r="G244" s="16">
        <f>G245</f>
        <v>500</v>
      </c>
      <c r="H244" s="24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42"/>
      <c r="X244" s="65">
        <v>0</v>
      </c>
      <c r="Y244" s="59">
        <f>X244/G244*100</f>
        <v>0</v>
      </c>
    </row>
    <row r="245" spans="1:25" ht="38.25" customHeight="1" outlineLevel="6" thickBot="1">
      <c r="A245" s="5" t="s">
        <v>110</v>
      </c>
      <c r="B245" s="21">
        <v>951</v>
      </c>
      <c r="C245" s="6" t="s">
        <v>80</v>
      </c>
      <c r="D245" s="6" t="s">
        <v>266</v>
      </c>
      <c r="E245" s="6" t="s">
        <v>104</v>
      </c>
      <c r="F245" s="6"/>
      <c r="G245" s="7">
        <f>G246</f>
        <v>500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32.25" outlineLevel="6" thickBot="1">
      <c r="A246" s="90" t="s">
        <v>112</v>
      </c>
      <c r="B246" s="94">
        <v>951</v>
      </c>
      <c r="C246" s="95" t="s">
        <v>80</v>
      </c>
      <c r="D246" s="95" t="s">
        <v>266</v>
      </c>
      <c r="E246" s="95" t="s">
        <v>106</v>
      </c>
      <c r="F246" s="95"/>
      <c r="G246" s="100">
        <v>500</v>
      </c>
      <c r="H246" s="31">
        <f aca="true" t="shared" si="51" ref="H246:X246">H247</f>
        <v>0</v>
      </c>
      <c r="I246" s="31">
        <f t="shared" si="51"/>
        <v>0</v>
      </c>
      <c r="J246" s="31">
        <f t="shared" si="51"/>
        <v>0</v>
      </c>
      <c r="K246" s="31">
        <f t="shared" si="51"/>
        <v>0</v>
      </c>
      <c r="L246" s="31">
        <f t="shared" si="51"/>
        <v>0</v>
      </c>
      <c r="M246" s="31">
        <f t="shared" si="51"/>
        <v>0</v>
      </c>
      <c r="N246" s="31">
        <f t="shared" si="51"/>
        <v>0</v>
      </c>
      <c r="O246" s="31">
        <f t="shared" si="51"/>
        <v>0</v>
      </c>
      <c r="P246" s="31">
        <f t="shared" si="51"/>
        <v>0</v>
      </c>
      <c r="Q246" s="31">
        <f t="shared" si="51"/>
        <v>0</v>
      </c>
      <c r="R246" s="31">
        <f t="shared" si="51"/>
        <v>0</v>
      </c>
      <c r="S246" s="31">
        <f t="shared" si="51"/>
        <v>0</v>
      </c>
      <c r="T246" s="31">
        <f t="shared" si="51"/>
        <v>0</v>
      </c>
      <c r="U246" s="31">
        <f t="shared" si="51"/>
        <v>0</v>
      </c>
      <c r="V246" s="31">
        <f t="shared" si="51"/>
        <v>0</v>
      </c>
      <c r="W246" s="31">
        <f t="shared" si="51"/>
        <v>0</v>
      </c>
      <c r="X246" s="31">
        <f t="shared" si="51"/>
        <v>0</v>
      </c>
      <c r="Y246" s="59">
        <f>X246/G246*100</f>
        <v>0</v>
      </c>
    </row>
    <row r="247" spans="1:25" ht="32.25" outlineLevel="6" thickBot="1">
      <c r="A247" s="89" t="s">
        <v>83</v>
      </c>
      <c r="B247" s="19">
        <v>951</v>
      </c>
      <c r="C247" s="9" t="s">
        <v>84</v>
      </c>
      <c r="D247" s="9" t="s">
        <v>6</v>
      </c>
      <c r="E247" s="9" t="s">
        <v>5</v>
      </c>
      <c r="F247" s="6"/>
      <c r="G247" s="10">
        <f>G248</f>
        <v>0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>
        <v>0</v>
      </c>
      <c r="Y247" s="59" t="e">
        <f>X247/G247*100</f>
        <v>#DIV/0!</v>
      </c>
    </row>
    <row r="248" spans="1:25" ht="32.25" outlineLevel="6" thickBot="1">
      <c r="A248" s="102" t="s">
        <v>152</v>
      </c>
      <c r="B248" s="109">
        <v>951</v>
      </c>
      <c r="C248" s="93" t="s">
        <v>84</v>
      </c>
      <c r="D248" s="93" t="s">
        <v>264</v>
      </c>
      <c r="E248" s="93" t="s">
        <v>5</v>
      </c>
      <c r="F248" s="93"/>
      <c r="G248" s="16">
        <f>G249</f>
        <v>0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63.75" outlineLevel="6" thickBot="1">
      <c r="A249" s="5" t="s">
        <v>267</v>
      </c>
      <c r="B249" s="21">
        <v>951</v>
      </c>
      <c r="C249" s="6" t="s">
        <v>84</v>
      </c>
      <c r="D249" s="6" t="s">
        <v>268</v>
      </c>
      <c r="E249" s="6" t="s">
        <v>5</v>
      </c>
      <c r="F249" s="6"/>
      <c r="G249" s="7">
        <f>G250</f>
        <v>0</v>
      </c>
      <c r="H249" s="29">
        <f aca="true" t="shared" si="52" ref="H249:X249">H250+H255</f>
        <v>0</v>
      </c>
      <c r="I249" s="29">
        <f t="shared" si="52"/>
        <v>0</v>
      </c>
      <c r="J249" s="29">
        <f t="shared" si="52"/>
        <v>0</v>
      </c>
      <c r="K249" s="29">
        <f t="shared" si="52"/>
        <v>0</v>
      </c>
      <c r="L249" s="29">
        <f t="shared" si="52"/>
        <v>0</v>
      </c>
      <c r="M249" s="29">
        <f t="shared" si="52"/>
        <v>0</v>
      </c>
      <c r="N249" s="29">
        <f t="shared" si="52"/>
        <v>0</v>
      </c>
      <c r="O249" s="29">
        <f t="shared" si="52"/>
        <v>0</v>
      </c>
      <c r="P249" s="29">
        <f t="shared" si="52"/>
        <v>0</v>
      </c>
      <c r="Q249" s="29">
        <f t="shared" si="52"/>
        <v>0</v>
      </c>
      <c r="R249" s="29">
        <f t="shared" si="52"/>
        <v>0</v>
      </c>
      <c r="S249" s="29">
        <f t="shared" si="52"/>
        <v>0</v>
      </c>
      <c r="T249" s="29">
        <f t="shared" si="52"/>
        <v>0</v>
      </c>
      <c r="U249" s="29">
        <f t="shared" si="52"/>
        <v>0</v>
      </c>
      <c r="V249" s="29">
        <f t="shared" si="52"/>
        <v>0</v>
      </c>
      <c r="W249" s="29">
        <f t="shared" si="52"/>
        <v>0</v>
      </c>
      <c r="X249" s="73">
        <f t="shared" si="52"/>
        <v>1410.7881399999999</v>
      </c>
      <c r="Y249" s="59" t="e">
        <f>X249/G249*100</f>
        <v>#DIV/0!</v>
      </c>
    </row>
    <row r="250" spans="1:25" ht="16.5" outlineLevel="6" thickBot="1">
      <c r="A250" s="90" t="s">
        <v>136</v>
      </c>
      <c r="B250" s="94">
        <v>951</v>
      </c>
      <c r="C250" s="95" t="s">
        <v>84</v>
      </c>
      <c r="D250" s="95" t="s">
        <v>268</v>
      </c>
      <c r="E250" s="95" t="s">
        <v>135</v>
      </c>
      <c r="F250" s="95"/>
      <c r="G250" s="100">
        <v>0</v>
      </c>
      <c r="H250" s="31">
        <f aca="true" t="shared" si="53" ref="H250:X250">H251</f>
        <v>0</v>
      </c>
      <c r="I250" s="31">
        <f t="shared" si="53"/>
        <v>0</v>
      </c>
      <c r="J250" s="31">
        <f t="shared" si="53"/>
        <v>0</v>
      </c>
      <c r="K250" s="31">
        <f t="shared" si="53"/>
        <v>0</v>
      </c>
      <c r="L250" s="31">
        <f t="shared" si="53"/>
        <v>0</v>
      </c>
      <c r="M250" s="31">
        <f t="shared" si="53"/>
        <v>0</v>
      </c>
      <c r="N250" s="31">
        <f t="shared" si="53"/>
        <v>0</v>
      </c>
      <c r="O250" s="31">
        <f t="shared" si="53"/>
        <v>0</v>
      </c>
      <c r="P250" s="31">
        <f t="shared" si="53"/>
        <v>0</v>
      </c>
      <c r="Q250" s="31">
        <f t="shared" si="53"/>
        <v>0</v>
      </c>
      <c r="R250" s="31">
        <f t="shared" si="53"/>
        <v>0</v>
      </c>
      <c r="S250" s="31">
        <f t="shared" si="53"/>
        <v>0</v>
      </c>
      <c r="T250" s="31">
        <f t="shared" si="53"/>
        <v>0</v>
      </c>
      <c r="U250" s="31">
        <f t="shared" si="53"/>
        <v>0</v>
      </c>
      <c r="V250" s="31">
        <f t="shared" si="53"/>
        <v>0</v>
      </c>
      <c r="W250" s="31">
        <f t="shared" si="53"/>
        <v>0</v>
      </c>
      <c r="X250" s="69">
        <f t="shared" si="53"/>
        <v>1362.07314</v>
      </c>
      <c r="Y250" s="59" t="e">
        <f>X250/G250*100</f>
        <v>#DIV/0!</v>
      </c>
    </row>
    <row r="251" spans="1:25" ht="19.5" customHeight="1" outlineLevel="6" thickBot="1">
      <c r="A251" s="111" t="s">
        <v>72</v>
      </c>
      <c r="B251" s="18">
        <v>951</v>
      </c>
      <c r="C251" s="14" t="s">
        <v>71</v>
      </c>
      <c r="D251" s="14" t="s">
        <v>6</v>
      </c>
      <c r="E251" s="14" t="s">
        <v>5</v>
      </c>
      <c r="F251" s="14"/>
      <c r="G251" s="15">
        <f>G252+G258</f>
        <v>1950</v>
      </c>
      <c r="H251" s="32">
        <f aca="true" t="shared" si="54" ref="H251:X251">H252</f>
        <v>0</v>
      </c>
      <c r="I251" s="32">
        <f t="shared" si="54"/>
        <v>0</v>
      </c>
      <c r="J251" s="32">
        <f t="shared" si="54"/>
        <v>0</v>
      </c>
      <c r="K251" s="32">
        <f t="shared" si="54"/>
        <v>0</v>
      </c>
      <c r="L251" s="32">
        <f t="shared" si="54"/>
        <v>0</v>
      </c>
      <c r="M251" s="32">
        <f t="shared" si="54"/>
        <v>0</v>
      </c>
      <c r="N251" s="32">
        <f t="shared" si="54"/>
        <v>0</v>
      </c>
      <c r="O251" s="32">
        <f t="shared" si="54"/>
        <v>0</v>
      </c>
      <c r="P251" s="32">
        <f t="shared" si="54"/>
        <v>0</v>
      </c>
      <c r="Q251" s="32">
        <f t="shared" si="54"/>
        <v>0</v>
      </c>
      <c r="R251" s="32">
        <f t="shared" si="54"/>
        <v>0</v>
      </c>
      <c r="S251" s="32">
        <f t="shared" si="54"/>
        <v>0</v>
      </c>
      <c r="T251" s="32">
        <f t="shared" si="54"/>
        <v>0</v>
      </c>
      <c r="U251" s="32">
        <f t="shared" si="54"/>
        <v>0</v>
      </c>
      <c r="V251" s="32">
        <f t="shared" si="54"/>
        <v>0</v>
      </c>
      <c r="W251" s="32">
        <f t="shared" si="54"/>
        <v>0</v>
      </c>
      <c r="X251" s="70">
        <f t="shared" si="54"/>
        <v>1362.07314</v>
      </c>
      <c r="Y251" s="59">
        <f>X251/G251*100</f>
        <v>69.84990461538462</v>
      </c>
    </row>
    <row r="252" spans="1:25" ht="32.25" outlineLevel="6" thickBot="1">
      <c r="A252" s="130" t="s">
        <v>44</v>
      </c>
      <c r="B252" s="18">
        <v>951</v>
      </c>
      <c r="C252" s="131" t="s">
        <v>82</v>
      </c>
      <c r="D252" s="131" t="s">
        <v>269</v>
      </c>
      <c r="E252" s="131" t="s">
        <v>5</v>
      </c>
      <c r="F252" s="131"/>
      <c r="G252" s="132">
        <f>G253</f>
        <v>1900</v>
      </c>
      <c r="H252" s="34">
        <f aca="true" t="shared" si="55" ref="H252:X252">H254</f>
        <v>0</v>
      </c>
      <c r="I252" s="34">
        <f t="shared" si="55"/>
        <v>0</v>
      </c>
      <c r="J252" s="34">
        <f t="shared" si="55"/>
        <v>0</v>
      </c>
      <c r="K252" s="34">
        <f t="shared" si="55"/>
        <v>0</v>
      </c>
      <c r="L252" s="34">
        <f t="shared" si="55"/>
        <v>0</v>
      </c>
      <c r="M252" s="34">
        <f t="shared" si="55"/>
        <v>0</v>
      </c>
      <c r="N252" s="34">
        <f t="shared" si="55"/>
        <v>0</v>
      </c>
      <c r="O252" s="34">
        <f t="shared" si="55"/>
        <v>0</v>
      </c>
      <c r="P252" s="34">
        <f t="shared" si="55"/>
        <v>0</v>
      </c>
      <c r="Q252" s="34">
        <f t="shared" si="55"/>
        <v>0</v>
      </c>
      <c r="R252" s="34">
        <f t="shared" si="55"/>
        <v>0</v>
      </c>
      <c r="S252" s="34">
        <f t="shared" si="55"/>
        <v>0</v>
      </c>
      <c r="T252" s="34">
        <f t="shared" si="55"/>
        <v>0</v>
      </c>
      <c r="U252" s="34">
        <f t="shared" si="55"/>
        <v>0</v>
      </c>
      <c r="V252" s="34">
        <f t="shared" si="55"/>
        <v>0</v>
      </c>
      <c r="W252" s="34">
        <f t="shared" si="55"/>
        <v>0</v>
      </c>
      <c r="X252" s="64">
        <f t="shared" si="55"/>
        <v>1362.07314</v>
      </c>
      <c r="Y252" s="59">
        <f>X252/G252*100</f>
        <v>71.68806</v>
      </c>
    </row>
    <row r="253" spans="1:25" ht="32.25" outlineLevel="6" thickBot="1">
      <c r="A253" s="115" t="s">
        <v>162</v>
      </c>
      <c r="B253" s="19">
        <v>951</v>
      </c>
      <c r="C253" s="11" t="s">
        <v>82</v>
      </c>
      <c r="D253" s="11" t="s">
        <v>163</v>
      </c>
      <c r="E253" s="11" t="s">
        <v>5</v>
      </c>
      <c r="F253" s="11"/>
      <c r="G253" s="12">
        <f>G254</f>
        <v>1900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81"/>
      <c r="Y253" s="59"/>
    </row>
    <row r="254" spans="1:25" ht="32.25" outlineLevel="6" thickBot="1">
      <c r="A254" s="115" t="s">
        <v>164</v>
      </c>
      <c r="B254" s="19">
        <v>951</v>
      </c>
      <c r="C254" s="9" t="s">
        <v>82</v>
      </c>
      <c r="D254" s="9" t="s">
        <v>165</v>
      </c>
      <c r="E254" s="9" t="s">
        <v>5</v>
      </c>
      <c r="F254" s="9"/>
      <c r="G254" s="10">
        <f>G255</f>
        <v>1900</v>
      </c>
      <c r="H254" s="25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43"/>
      <c r="X254" s="65">
        <v>1362.07314</v>
      </c>
      <c r="Y254" s="59">
        <f>X254/G254*100</f>
        <v>71.68806</v>
      </c>
    </row>
    <row r="255" spans="1:25" ht="48" outlineLevel="6" thickBot="1">
      <c r="A255" s="133" t="s">
        <v>270</v>
      </c>
      <c r="B255" s="141">
        <v>951</v>
      </c>
      <c r="C255" s="93" t="s">
        <v>82</v>
      </c>
      <c r="D255" s="93" t="s">
        <v>271</v>
      </c>
      <c r="E255" s="93" t="s">
        <v>5</v>
      </c>
      <c r="F255" s="93"/>
      <c r="G255" s="16">
        <f>G256</f>
        <v>1900</v>
      </c>
      <c r="H255" s="31">
        <f aca="true" t="shared" si="56" ref="H255:X257">H256</f>
        <v>0</v>
      </c>
      <c r="I255" s="31">
        <f t="shared" si="56"/>
        <v>0</v>
      </c>
      <c r="J255" s="31">
        <f t="shared" si="56"/>
        <v>0</v>
      </c>
      <c r="K255" s="31">
        <f t="shared" si="56"/>
        <v>0</v>
      </c>
      <c r="L255" s="31">
        <f t="shared" si="56"/>
        <v>0</v>
      </c>
      <c r="M255" s="31">
        <f t="shared" si="56"/>
        <v>0</v>
      </c>
      <c r="N255" s="31">
        <f t="shared" si="56"/>
        <v>0</v>
      </c>
      <c r="O255" s="31">
        <f t="shared" si="56"/>
        <v>0</v>
      </c>
      <c r="P255" s="31">
        <f t="shared" si="56"/>
        <v>0</v>
      </c>
      <c r="Q255" s="31">
        <f t="shared" si="56"/>
        <v>0</v>
      </c>
      <c r="R255" s="31">
        <f t="shared" si="56"/>
        <v>0</v>
      </c>
      <c r="S255" s="31">
        <f t="shared" si="56"/>
        <v>0</v>
      </c>
      <c r="T255" s="31">
        <f t="shared" si="56"/>
        <v>0</v>
      </c>
      <c r="U255" s="31">
        <f t="shared" si="56"/>
        <v>0</v>
      </c>
      <c r="V255" s="31">
        <f t="shared" si="56"/>
        <v>0</v>
      </c>
      <c r="W255" s="31">
        <f t="shared" si="56"/>
        <v>0</v>
      </c>
      <c r="X255" s="66">
        <f t="shared" si="56"/>
        <v>48.715</v>
      </c>
      <c r="Y255" s="59">
        <f>X255/G255*100</f>
        <v>2.563947368421053</v>
      </c>
    </row>
    <row r="256" spans="1:25" ht="16.5" outlineLevel="6" thickBot="1">
      <c r="A256" s="5" t="s">
        <v>139</v>
      </c>
      <c r="B256" s="21">
        <v>951</v>
      </c>
      <c r="C256" s="6" t="s">
        <v>82</v>
      </c>
      <c r="D256" s="6" t="s">
        <v>271</v>
      </c>
      <c r="E256" s="6" t="s">
        <v>138</v>
      </c>
      <c r="F256" s="6"/>
      <c r="G256" s="7">
        <f>G257</f>
        <v>1900</v>
      </c>
      <c r="H256" s="32">
        <f t="shared" si="56"/>
        <v>0</v>
      </c>
      <c r="I256" s="32">
        <f t="shared" si="56"/>
        <v>0</v>
      </c>
      <c r="J256" s="32">
        <f t="shared" si="56"/>
        <v>0</v>
      </c>
      <c r="K256" s="32">
        <f t="shared" si="56"/>
        <v>0</v>
      </c>
      <c r="L256" s="32">
        <f t="shared" si="56"/>
        <v>0</v>
      </c>
      <c r="M256" s="32">
        <f t="shared" si="56"/>
        <v>0</v>
      </c>
      <c r="N256" s="32">
        <f t="shared" si="56"/>
        <v>0</v>
      </c>
      <c r="O256" s="32">
        <f t="shared" si="56"/>
        <v>0</v>
      </c>
      <c r="P256" s="32">
        <f t="shared" si="56"/>
        <v>0</v>
      </c>
      <c r="Q256" s="32">
        <f t="shared" si="56"/>
        <v>0</v>
      </c>
      <c r="R256" s="32">
        <f t="shared" si="56"/>
        <v>0</v>
      </c>
      <c r="S256" s="32">
        <f t="shared" si="56"/>
        <v>0</v>
      </c>
      <c r="T256" s="32">
        <f t="shared" si="56"/>
        <v>0</v>
      </c>
      <c r="U256" s="32">
        <f t="shared" si="56"/>
        <v>0</v>
      </c>
      <c r="V256" s="32">
        <f t="shared" si="56"/>
        <v>0</v>
      </c>
      <c r="W256" s="32">
        <f t="shared" si="56"/>
        <v>0</v>
      </c>
      <c r="X256" s="67">
        <f>X257</f>
        <v>48.715</v>
      </c>
      <c r="Y256" s="59">
        <f>X256/G256*100</f>
        <v>2.563947368421053</v>
      </c>
    </row>
    <row r="257" spans="1:25" ht="48" outlineLevel="6" thickBot="1">
      <c r="A257" s="101" t="s">
        <v>90</v>
      </c>
      <c r="B257" s="94">
        <v>951</v>
      </c>
      <c r="C257" s="95" t="s">
        <v>82</v>
      </c>
      <c r="D257" s="95" t="s">
        <v>271</v>
      </c>
      <c r="E257" s="95" t="s">
        <v>93</v>
      </c>
      <c r="F257" s="95"/>
      <c r="G257" s="100">
        <v>1900</v>
      </c>
      <c r="H257" s="34">
        <f t="shared" si="56"/>
        <v>0</v>
      </c>
      <c r="I257" s="34">
        <f t="shared" si="56"/>
        <v>0</v>
      </c>
      <c r="J257" s="34">
        <f t="shared" si="56"/>
        <v>0</v>
      </c>
      <c r="K257" s="34">
        <f t="shared" si="56"/>
        <v>0</v>
      </c>
      <c r="L257" s="34">
        <f t="shared" si="56"/>
        <v>0</v>
      </c>
      <c r="M257" s="34">
        <f t="shared" si="56"/>
        <v>0</v>
      </c>
      <c r="N257" s="34">
        <f t="shared" si="56"/>
        <v>0</v>
      </c>
      <c r="O257" s="34">
        <f t="shared" si="56"/>
        <v>0</v>
      </c>
      <c r="P257" s="34">
        <f t="shared" si="56"/>
        <v>0</v>
      </c>
      <c r="Q257" s="34">
        <f t="shared" si="56"/>
        <v>0</v>
      </c>
      <c r="R257" s="34">
        <f t="shared" si="56"/>
        <v>0</v>
      </c>
      <c r="S257" s="34">
        <f t="shared" si="56"/>
        <v>0</v>
      </c>
      <c r="T257" s="34">
        <f t="shared" si="56"/>
        <v>0</v>
      </c>
      <c r="U257" s="34">
        <f t="shared" si="56"/>
        <v>0</v>
      </c>
      <c r="V257" s="34">
        <f t="shared" si="56"/>
        <v>0</v>
      </c>
      <c r="W257" s="34">
        <f t="shared" si="56"/>
        <v>0</v>
      </c>
      <c r="X257" s="68">
        <f>X258</f>
        <v>48.715</v>
      </c>
      <c r="Y257" s="59">
        <f>X257/G257*100</f>
        <v>2.563947368421053</v>
      </c>
    </row>
    <row r="258" spans="1:25" ht="32.25" outlineLevel="6" thickBot="1">
      <c r="A258" s="128" t="s">
        <v>73</v>
      </c>
      <c r="B258" s="18">
        <v>951</v>
      </c>
      <c r="C258" s="39" t="s">
        <v>74</v>
      </c>
      <c r="D258" s="39" t="s">
        <v>6</v>
      </c>
      <c r="E258" s="39" t="s">
        <v>5</v>
      </c>
      <c r="F258" s="39"/>
      <c r="G258" s="122">
        <f>G259</f>
        <v>50</v>
      </c>
      <c r="H258" s="25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43"/>
      <c r="X258" s="65">
        <v>48.715</v>
      </c>
      <c r="Y258" s="59">
        <f>X258/G258*100</f>
        <v>97.43</v>
      </c>
    </row>
    <row r="259" spans="1:25" ht="32.25" outlineLevel="6" thickBot="1">
      <c r="A259" s="115" t="s">
        <v>162</v>
      </c>
      <c r="B259" s="19">
        <v>951</v>
      </c>
      <c r="C259" s="11" t="s">
        <v>74</v>
      </c>
      <c r="D259" s="11" t="s">
        <v>163</v>
      </c>
      <c r="E259" s="11" t="s">
        <v>5</v>
      </c>
      <c r="F259" s="11"/>
      <c r="G259" s="12">
        <f>G260</f>
        <v>50</v>
      </c>
      <c r="H259" s="10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5"/>
      <c r="Y259" s="59"/>
    </row>
    <row r="260" spans="1:25" ht="32.25" outlineLevel="6" thickBot="1">
      <c r="A260" s="115" t="s">
        <v>164</v>
      </c>
      <c r="B260" s="19">
        <v>951</v>
      </c>
      <c r="C260" s="11" t="s">
        <v>74</v>
      </c>
      <c r="D260" s="11" t="s">
        <v>165</v>
      </c>
      <c r="E260" s="11" t="s">
        <v>5</v>
      </c>
      <c r="F260" s="11"/>
      <c r="G260" s="12">
        <f>G261</f>
        <v>50</v>
      </c>
      <c r="H260" s="29">
        <f aca="true" t="shared" si="57" ref="H260:X263">H261</f>
        <v>0</v>
      </c>
      <c r="I260" s="29">
        <f t="shared" si="57"/>
        <v>0</v>
      </c>
      <c r="J260" s="29">
        <f t="shared" si="57"/>
        <v>0</v>
      </c>
      <c r="K260" s="29">
        <f t="shared" si="57"/>
        <v>0</v>
      </c>
      <c r="L260" s="29">
        <f t="shared" si="57"/>
        <v>0</v>
      </c>
      <c r="M260" s="29">
        <f t="shared" si="57"/>
        <v>0</v>
      </c>
      <c r="N260" s="29">
        <f t="shared" si="57"/>
        <v>0</v>
      </c>
      <c r="O260" s="29">
        <f t="shared" si="57"/>
        <v>0</v>
      </c>
      <c r="P260" s="29">
        <f t="shared" si="57"/>
        <v>0</v>
      </c>
      <c r="Q260" s="29">
        <f t="shared" si="57"/>
        <v>0</v>
      </c>
      <c r="R260" s="29">
        <f t="shared" si="57"/>
        <v>0</v>
      </c>
      <c r="S260" s="29">
        <f t="shared" si="57"/>
        <v>0</v>
      </c>
      <c r="T260" s="29">
        <f t="shared" si="57"/>
        <v>0</v>
      </c>
      <c r="U260" s="29">
        <f t="shared" si="57"/>
        <v>0</v>
      </c>
      <c r="V260" s="29">
        <f t="shared" si="57"/>
        <v>0</v>
      </c>
      <c r="W260" s="29">
        <f t="shared" si="57"/>
        <v>0</v>
      </c>
      <c r="X260" s="73">
        <f t="shared" si="57"/>
        <v>0</v>
      </c>
      <c r="Y260" s="59">
        <f aca="true" t="shared" si="58" ref="Y260:Y268">X260/G260*100</f>
        <v>0</v>
      </c>
    </row>
    <row r="261" spans="1:25" ht="63.75" outlineLevel="6" thickBot="1">
      <c r="A261" s="96" t="s">
        <v>272</v>
      </c>
      <c r="B261" s="92">
        <v>951</v>
      </c>
      <c r="C261" s="93" t="s">
        <v>74</v>
      </c>
      <c r="D261" s="93" t="s">
        <v>273</v>
      </c>
      <c r="E261" s="93" t="s">
        <v>5</v>
      </c>
      <c r="F261" s="93"/>
      <c r="G261" s="16">
        <f>G262</f>
        <v>50</v>
      </c>
      <c r="H261" s="31">
        <f t="shared" si="57"/>
        <v>0</v>
      </c>
      <c r="I261" s="31">
        <f t="shared" si="57"/>
        <v>0</v>
      </c>
      <c r="J261" s="31">
        <f t="shared" si="57"/>
        <v>0</v>
      </c>
      <c r="K261" s="31">
        <f t="shared" si="57"/>
        <v>0</v>
      </c>
      <c r="L261" s="31">
        <f t="shared" si="57"/>
        <v>0</v>
      </c>
      <c r="M261" s="31">
        <f t="shared" si="57"/>
        <v>0</v>
      </c>
      <c r="N261" s="31">
        <f t="shared" si="57"/>
        <v>0</v>
      </c>
      <c r="O261" s="31">
        <f t="shared" si="57"/>
        <v>0</v>
      </c>
      <c r="P261" s="31">
        <f t="shared" si="57"/>
        <v>0</v>
      </c>
      <c r="Q261" s="31">
        <f t="shared" si="57"/>
        <v>0</v>
      </c>
      <c r="R261" s="31">
        <f t="shared" si="57"/>
        <v>0</v>
      </c>
      <c r="S261" s="31">
        <f t="shared" si="57"/>
        <v>0</v>
      </c>
      <c r="T261" s="31">
        <f t="shared" si="57"/>
        <v>0</v>
      </c>
      <c r="U261" s="31">
        <f t="shared" si="57"/>
        <v>0</v>
      </c>
      <c r="V261" s="31">
        <f t="shared" si="57"/>
        <v>0</v>
      </c>
      <c r="W261" s="31">
        <f t="shared" si="57"/>
        <v>0</v>
      </c>
      <c r="X261" s="66">
        <f t="shared" si="57"/>
        <v>0</v>
      </c>
      <c r="Y261" s="59">
        <f t="shared" si="58"/>
        <v>0</v>
      </c>
    </row>
    <row r="262" spans="1:25" ht="32.25" outlineLevel="6" thickBot="1">
      <c r="A262" s="5" t="s">
        <v>110</v>
      </c>
      <c r="B262" s="21">
        <v>951</v>
      </c>
      <c r="C262" s="6" t="s">
        <v>74</v>
      </c>
      <c r="D262" s="6" t="s">
        <v>273</v>
      </c>
      <c r="E262" s="6" t="s">
        <v>104</v>
      </c>
      <c r="F262" s="6"/>
      <c r="G262" s="7">
        <f>G263</f>
        <v>50</v>
      </c>
      <c r="H262" s="32">
        <f t="shared" si="57"/>
        <v>0</v>
      </c>
      <c r="I262" s="32">
        <f t="shared" si="57"/>
        <v>0</v>
      </c>
      <c r="J262" s="32">
        <f t="shared" si="57"/>
        <v>0</v>
      </c>
      <c r="K262" s="32">
        <f t="shared" si="57"/>
        <v>0</v>
      </c>
      <c r="L262" s="32">
        <f t="shared" si="57"/>
        <v>0</v>
      </c>
      <c r="M262" s="32">
        <f t="shared" si="57"/>
        <v>0</v>
      </c>
      <c r="N262" s="32">
        <f t="shared" si="57"/>
        <v>0</v>
      </c>
      <c r="O262" s="32">
        <f t="shared" si="57"/>
        <v>0</v>
      </c>
      <c r="P262" s="32">
        <f t="shared" si="57"/>
        <v>0</v>
      </c>
      <c r="Q262" s="32">
        <f t="shared" si="57"/>
        <v>0</v>
      </c>
      <c r="R262" s="32">
        <f t="shared" si="57"/>
        <v>0</v>
      </c>
      <c r="S262" s="32">
        <f t="shared" si="57"/>
        <v>0</v>
      </c>
      <c r="T262" s="32">
        <f t="shared" si="57"/>
        <v>0</v>
      </c>
      <c r="U262" s="32">
        <f t="shared" si="57"/>
        <v>0</v>
      </c>
      <c r="V262" s="32">
        <f t="shared" si="57"/>
        <v>0</v>
      </c>
      <c r="W262" s="32">
        <f t="shared" si="57"/>
        <v>0</v>
      </c>
      <c r="X262" s="67">
        <f t="shared" si="57"/>
        <v>0</v>
      </c>
      <c r="Y262" s="59">
        <f t="shared" si="58"/>
        <v>0</v>
      </c>
    </row>
    <row r="263" spans="1:25" ht="32.25" outlineLevel="6" thickBot="1">
      <c r="A263" s="90" t="s">
        <v>112</v>
      </c>
      <c r="B263" s="94">
        <v>951</v>
      </c>
      <c r="C263" s="95" t="s">
        <v>74</v>
      </c>
      <c r="D263" s="95" t="s">
        <v>273</v>
      </c>
      <c r="E263" s="95" t="s">
        <v>106</v>
      </c>
      <c r="F263" s="95"/>
      <c r="G263" s="100">
        <v>50</v>
      </c>
      <c r="H263" s="34">
        <f t="shared" si="57"/>
        <v>0</v>
      </c>
      <c r="I263" s="34">
        <f t="shared" si="57"/>
        <v>0</v>
      </c>
      <c r="J263" s="34">
        <f t="shared" si="57"/>
        <v>0</v>
      </c>
      <c r="K263" s="34">
        <f t="shared" si="57"/>
        <v>0</v>
      </c>
      <c r="L263" s="34">
        <f t="shared" si="57"/>
        <v>0</v>
      </c>
      <c r="M263" s="34">
        <f t="shared" si="57"/>
        <v>0</v>
      </c>
      <c r="N263" s="34">
        <f t="shared" si="57"/>
        <v>0</v>
      </c>
      <c r="O263" s="34">
        <f t="shared" si="57"/>
        <v>0</v>
      </c>
      <c r="P263" s="34">
        <f t="shared" si="57"/>
        <v>0</v>
      </c>
      <c r="Q263" s="34">
        <f t="shared" si="57"/>
        <v>0</v>
      </c>
      <c r="R263" s="34">
        <f t="shared" si="57"/>
        <v>0</v>
      </c>
      <c r="S263" s="34">
        <f t="shared" si="57"/>
        <v>0</v>
      </c>
      <c r="T263" s="34">
        <f t="shared" si="57"/>
        <v>0</v>
      </c>
      <c r="U263" s="34">
        <f t="shared" si="57"/>
        <v>0</v>
      </c>
      <c r="V263" s="34">
        <f t="shared" si="57"/>
        <v>0</v>
      </c>
      <c r="W263" s="34">
        <f t="shared" si="57"/>
        <v>0</v>
      </c>
      <c r="X263" s="68">
        <f t="shared" si="57"/>
        <v>0</v>
      </c>
      <c r="Y263" s="59">
        <f t="shared" si="58"/>
        <v>0</v>
      </c>
    </row>
    <row r="264" spans="1:25" ht="32.25" outlineLevel="6" thickBot="1">
      <c r="A264" s="111" t="s">
        <v>81</v>
      </c>
      <c r="B264" s="18">
        <v>951</v>
      </c>
      <c r="C264" s="14" t="s">
        <v>68</v>
      </c>
      <c r="D264" s="14" t="s">
        <v>6</v>
      </c>
      <c r="E264" s="14" t="s">
        <v>5</v>
      </c>
      <c r="F264" s="14"/>
      <c r="G264" s="15">
        <f>G265</f>
        <v>10</v>
      </c>
      <c r="H264" s="2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43"/>
      <c r="X264" s="65">
        <v>0</v>
      </c>
      <c r="Y264" s="59">
        <f t="shared" si="58"/>
        <v>0</v>
      </c>
    </row>
    <row r="265" spans="1:25" ht="32.25" outlineLevel="6" thickBot="1">
      <c r="A265" s="8" t="s">
        <v>274</v>
      </c>
      <c r="B265" s="19">
        <v>951</v>
      </c>
      <c r="C265" s="9" t="s">
        <v>69</v>
      </c>
      <c r="D265" s="9" t="s">
        <v>6</v>
      </c>
      <c r="E265" s="9" t="s">
        <v>5</v>
      </c>
      <c r="F265" s="9"/>
      <c r="G265" s="10">
        <f>G266</f>
        <v>10</v>
      </c>
      <c r="H265" s="29" t="e">
        <f aca="true" t="shared" si="59" ref="H265:X267">H266</f>
        <v>#REF!</v>
      </c>
      <c r="I265" s="29" t="e">
        <f t="shared" si="59"/>
        <v>#REF!</v>
      </c>
      <c r="J265" s="29" t="e">
        <f t="shared" si="59"/>
        <v>#REF!</v>
      </c>
      <c r="K265" s="29" t="e">
        <f t="shared" si="59"/>
        <v>#REF!</v>
      </c>
      <c r="L265" s="29" t="e">
        <f t="shared" si="59"/>
        <v>#REF!</v>
      </c>
      <c r="M265" s="29" t="e">
        <f t="shared" si="59"/>
        <v>#REF!</v>
      </c>
      <c r="N265" s="29" t="e">
        <f t="shared" si="59"/>
        <v>#REF!</v>
      </c>
      <c r="O265" s="29" t="e">
        <f t="shared" si="59"/>
        <v>#REF!</v>
      </c>
      <c r="P265" s="29" t="e">
        <f t="shared" si="59"/>
        <v>#REF!</v>
      </c>
      <c r="Q265" s="29" t="e">
        <f t="shared" si="59"/>
        <v>#REF!</v>
      </c>
      <c r="R265" s="29" t="e">
        <f t="shared" si="59"/>
        <v>#REF!</v>
      </c>
      <c r="S265" s="29" t="e">
        <f t="shared" si="59"/>
        <v>#REF!</v>
      </c>
      <c r="T265" s="29" t="e">
        <f t="shared" si="59"/>
        <v>#REF!</v>
      </c>
      <c r="U265" s="29" t="e">
        <f t="shared" si="59"/>
        <v>#REF!</v>
      </c>
      <c r="V265" s="29" t="e">
        <f t="shared" si="59"/>
        <v>#REF!</v>
      </c>
      <c r="W265" s="29" t="e">
        <f t="shared" si="59"/>
        <v>#REF!</v>
      </c>
      <c r="X265" s="73" t="e">
        <f t="shared" si="59"/>
        <v>#REF!</v>
      </c>
      <c r="Y265" s="59" t="e">
        <f t="shared" si="58"/>
        <v>#REF!</v>
      </c>
    </row>
    <row r="266" spans="1:25" ht="32.25" outlineLevel="6" thickBot="1">
      <c r="A266" s="115" t="s">
        <v>162</v>
      </c>
      <c r="B266" s="19">
        <v>951</v>
      </c>
      <c r="C266" s="9" t="s">
        <v>69</v>
      </c>
      <c r="D266" s="9" t="s">
        <v>163</v>
      </c>
      <c r="E266" s="9" t="s">
        <v>5</v>
      </c>
      <c r="F266" s="9"/>
      <c r="G266" s="10">
        <f>G267</f>
        <v>10</v>
      </c>
      <c r="H266" s="31" t="e">
        <f t="shared" si="59"/>
        <v>#REF!</v>
      </c>
      <c r="I266" s="31" t="e">
        <f t="shared" si="59"/>
        <v>#REF!</v>
      </c>
      <c r="J266" s="31" t="e">
        <f t="shared" si="59"/>
        <v>#REF!</v>
      </c>
      <c r="K266" s="31" t="e">
        <f t="shared" si="59"/>
        <v>#REF!</v>
      </c>
      <c r="L266" s="31" t="e">
        <f t="shared" si="59"/>
        <v>#REF!</v>
      </c>
      <c r="M266" s="31" t="e">
        <f t="shared" si="59"/>
        <v>#REF!</v>
      </c>
      <c r="N266" s="31" t="e">
        <f t="shared" si="59"/>
        <v>#REF!</v>
      </c>
      <c r="O266" s="31" t="e">
        <f t="shared" si="59"/>
        <v>#REF!</v>
      </c>
      <c r="P266" s="31" t="e">
        <f t="shared" si="59"/>
        <v>#REF!</v>
      </c>
      <c r="Q266" s="31" t="e">
        <f t="shared" si="59"/>
        <v>#REF!</v>
      </c>
      <c r="R266" s="31" t="e">
        <f t="shared" si="59"/>
        <v>#REF!</v>
      </c>
      <c r="S266" s="31" t="e">
        <f t="shared" si="59"/>
        <v>#REF!</v>
      </c>
      <c r="T266" s="31" t="e">
        <f t="shared" si="59"/>
        <v>#REF!</v>
      </c>
      <c r="U266" s="31" t="e">
        <f t="shared" si="59"/>
        <v>#REF!</v>
      </c>
      <c r="V266" s="31" t="e">
        <f t="shared" si="59"/>
        <v>#REF!</v>
      </c>
      <c r="W266" s="31" t="e">
        <f t="shared" si="59"/>
        <v>#REF!</v>
      </c>
      <c r="X266" s="66" t="e">
        <f t="shared" si="59"/>
        <v>#REF!</v>
      </c>
      <c r="Y266" s="59" t="e">
        <f t="shared" si="58"/>
        <v>#REF!</v>
      </c>
    </row>
    <row r="267" spans="1:25" ht="32.25" outlineLevel="6" thickBot="1">
      <c r="A267" s="115" t="s">
        <v>164</v>
      </c>
      <c r="B267" s="19">
        <v>951</v>
      </c>
      <c r="C267" s="11" t="s">
        <v>69</v>
      </c>
      <c r="D267" s="11" t="s">
        <v>165</v>
      </c>
      <c r="E267" s="11" t="s">
        <v>5</v>
      </c>
      <c r="F267" s="11"/>
      <c r="G267" s="12">
        <f>G268</f>
        <v>10</v>
      </c>
      <c r="H267" s="32" t="e">
        <f t="shared" si="59"/>
        <v>#REF!</v>
      </c>
      <c r="I267" s="32" t="e">
        <f t="shared" si="59"/>
        <v>#REF!</v>
      </c>
      <c r="J267" s="32" t="e">
        <f t="shared" si="59"/>
        <v>#REF!</v>
      </c>
      <c r="K267" s="32" t="e">
        <f t="shared" si="59"/>
        <v>#REF!</v>
      </c>
      <c r="L267" s="32" t="e">
        <f t="shared" si="59"/>
        <v>#REF!</v>
      </c>
      <c r="M267" s="32" t="e">
        <f t="shared" si="59"/>
        <v>#REF!</v>
      </c>
      <c r="N267" s="32" t="e">
        <f t="shared" si="59"/>
        <v>#REF!</v>
      </c>
      <c r="O267" s="32" t="e">
        <f t="shared" si="59"/>
        <v>#REF!</v>
      </c>
      <c r="P267" s="32" t="e">
        <f t="shared" si="59"/>
        <v>#REF!</v>
      </c>
      <c r="Q267" s="32" t="e">
        <f t="shared" si="59"/>
        <v>#REF!</v>
      </c>
      <c r="R267" s="32" t="e">
        <f t="shared" si="59"/>
        <v>#REF!</v>
      </c>
      <c r="S267" s="32" t="e">
        <f t="shared" si="59"/>
        <v>#REF!</v>
      </c>
      <c r="T267" s="32" t="e">
        <f t="shared" si="59"/>
        <v>#REF!</v>
      </c>
      <c r="U267" s="32" t="e">
        <f t="shared" si="59"/>
        <v>#REF!</v>
      </c>
      <c r="V267" s="32" t="e">
        <f t="shared" si="59"/>
        <v>#REF!</v>
      </c>
      <c r="W267" s="32" t="e">
        <f t="shared" si="59"/>
        <v>#REF!</v>
      </c>
      <c r="X267" s="67" t="e">
        <f t="shared" si="59"/>
        <v>#REF!</v>
      </c>
      <c r="Y267" s="59" t="e">
        <f t="shared" si="58"/>
        <v>#REF!</v>
      </c>
    </row>
    <row r="268" spans="1:25" ht="32.25" outlineLevel="6" thickBot="1">
      <c r="A268" s="96" t="s">
        <v>275</v>
      </c>
      <c r="B268" s="92">
        <v>951</v>
      </c>
      <c r="C268" s="93" t="s">
        <v>69</v>
      </c>
      <c r="D268" s="93" t="s">
        <v>276</v>
      </c>
      <c r="E268" s="93" t="s">
        <v>5</v>
      </c>
      <c r="F268" s="93"/>
      <c r="G268" s="16">
        <f>G269</f>
        <v>10</v>
      </c>
      <c r="H268" s="34" t="e">
        <f>#REF!</f>
        <v>#REF!</v>
      </c>
      <c r="I268" s="34" t="e">
        <f>#REF!</f>
        <v>#REF!</v>
      </c>
      <c r="J268" s="34" t="e">
        <f>#REF!</f>
        <v>#REF!</v>
      </c>
      <c r="K268" s="34" t="e">
        <f>#REF!</f>
        <v>#REF!</v>
      </c>
      <c r="L268" s="34" t="e">
        <f>#REF!</f>
        <v>#REF!</v>
      </c>
      <c r="M268" s="34" t="e">
        <f>#REF!</f>
        <v>#REF!</v>
      </c>
      <c r="N268" s="34" t="e">
        <f>#REF!</f>
        <v>#REF!</v>
      </c>
      <c r="O268" s="34" t="e">
        <f>#REF!</f>
        <v>#REF!</v>
      </c>
      <c r="P268" s="34" t="e">
        <f>#REF!</f>
        <v>#REF!</v>
      </c>
      <c r="Q268" s="34" t="e">
        <f>#REF!</f>
        <v>#REF!</v>
      </c>
      <c r="R268" s="34" t="e">
        <f>#REF!</f>
        <v>#REF!</v>
      </c>
      <c r="S268" s="34" t="e">
        <f>#REF!</f>
        <v>#REF!</v>
      </c>
      <c r="T268" s="34" t="e">
        <f>#REF!</f>
        <v>#REF!</v>
      </c>
      <c r="U268" s="34" t="e">
        <f>#REF!</f>
        <v>#REF!</v>
      </c>
      <c r="V268" s="34" t="e">
        <f>#REF!</f>
        <v>#REF!</v>
      </c>
      <c r="W268" s="34" t="e">
        <f>#REF!</f>
        <v>#REF!</v>
      </c>
      <c r="X268" s="68" t="e">
        <f>#REF!</f>
        <v>#REF!</v>
      </c>
      <c r="Y268" s="59" t="e">
        <f t="shared" si="58"/>
        <v>#REF!</v>
      </c>
    </row>
    <row r="269" spans="1:25" ht="16.5" outlineLevel="6" thickBot="1">
      <c r="A269" s="5" t="s">
        <v>154</v>
      </c>
      <c r="B269" s="21">
        <v>951</v>
      </c>
      <c r="C269" s="6" t="s">
        <v>69</v>
      </c>
      <c r="D269" s="6" t="s">
        <v>276</v>
      </c>
      <c r="E269" s="6" t="s">
        <v>153</v>
      </c>
      <c r="F269" s="6"/>
      <c r="G269" s="7">
        <v>10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82"/>
      <c r="Y269" s="59"/>
    </row>
    <row r="270" spans="1:25" ht="63.75" outlineLevel="6" thickBot="1">
      <c r="A270" s="111" t="s">
        <v>76</v>
      </c>
      <c r="B270" s="18">
        <v>951</v>
      </c>
      <c r="C270" s="14" t="s">
        <v>77</v>
      </c>
      <c r="D270" s="14" t="s">
        <v>6</v>
      </c>
      <c r="E270" s="14" t="s">
        <v>5</v>
      </c>
      <c r="F270" s="14"/>
      <c r="G270" s="15">
        <f aca="true" t="shared" si="60" ref="G270:G275">G271</f>
        <v>19518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82"/>
      <c r="Y270" s="59"/>
    </row>
    <row r="271" spans="1:25" ht="48" outlineLevel="6" thickBot="1">
      <c r="A271" s="126" t="s">
        <v>79</v>
      </c>
      <c r="B271" s="19">
        <v>951</v>
      </c>
      <c r="C271" s="9" t="s">
        <v>78</v>
      </c>
      <c r="D271" s="9" t="s">
        <v>6</v>
      </c>
      <c r="E271" s="9" t="s">
        <v>5</v>
      </c>
      <c r="F271" s="9"/>
      <c r="G271" s="10">
        <f t="shared" si="60"/>
        <v>19518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82"/>
      <c r="Y271" s="59"/>
    </row>
    <row r="272" spans="1:25" ht="32.25" outlineLevel="6" thickBot="1">
      <c r="A272" s="115" t="s">
        <v>162</v>
      </c>
      <c r="B272" s="19">
        <v>951</v>
      </c>
      <c r="C272" s="9" t="s">
        <v>78</v>
      </c>
      <c r="D272" s="9" t="s">
        <v>163</v>
      </c>
      <c r="E272" s="9" t="s">
        <v>5</v>
      </c>
      <c r="F272" s="9"/>
      <c r="G272" s="10">
        <f t="shared" si="60"/>
        <v>19518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82"/>
      <c r="Y272" s="59"/>
    </row>
    <row r="273" spans="1:25" ht="32.25" outlineLevel="6" thickBot="1">
      <c r="A273" s="115" t="s">
        <v>164</v>
      </c>
      <c r="B273" s="19">
        <v>951</v>
      </c>
      <c r="C273" s="11" t="s">
        <v>78</v>
      </c>
      <c r="D273" s="11" t="s">
        <v>165</v>
      </c>
      <c r="E273" s="11" t="s">
        <v>5</v>
      </c>
      <c r="F273" s="11"/>
      <c r="G273" s="12">
        <f t="shared" si="60"/>
        <v>19518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82"/>
      <c r="Y273" s="59"/>
    </row>
    <row r="274" spans="1:25" ht="48" outlineLevel="6" thickBot="1">
      <c r="A274" s="5" t="s">
        <v>277</v>
      </c>
      <c r="B274" s="21">
        <v>951</v>
      </c>
      <c r="C274" s="6" t="s">
        <v>78</v>
      </c>
      <c r="D274" s="6" t="s">
        <v>278</v>
      </c>
      <c r="E274" s="6" t="s">
        <v>5</v>
      </c>
      <c r="F274" s="6"/>
      <c r="G274" s="7">
        <f t="shared" si="60"/>
        <v>19518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82"/>
      <c r="Y274" s="59"/>
    </row>
    <row r="275" spans="1:25" ht="16.5" outlineLevel="6" thickBot="1">
      <c r="A275" s="5" t="s">
        <v>157</v>
      </c>
      <c r="B275" s="21">
        <v>951</v>
      </c>
      <c r="C275" s="6" t="s">
        <v>78</v>
      </c>
      <c r="D275" s="6" t="s">
        <v>279</v>
      </c>
      <c r="E275" s="6" t="s">
        <v>155</v>
      </c>
      <c r="F275" s="6"/>
      <c r="G275" s="7">
        <f t="shared" si="60"/>
        <v>19518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82"/>
      <c r="Y275" s="59"/>
    </row>
    <row r="276" spans="1:25" ht="18.75" customHeight="1" outlineLevel="6" thickBot="1">
      <c r="A276" s="90" t="s">
        <v>158</v>
      </c>
      <c r="B276" s="94">
        <v>951</v>
      </c>
      <c r="C276" s="95" t="s">
        <v>78</v>
      </c>
      <c r="D276" s="95" t="s">
        <v>279</v>
      </c>
      <c r="E276" s="95" t="s">
        <v>156</v>
      </c>
      <c r="F276" s="95"/>
      <c r="G276" s="100">
        <v>19518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82"/>
      <c r="Y276" s="59"/>
    </row>
    <row r="277" spans="1:25" ht="16.5" outlineLevel="6" thickBot="1">
      <c r="A277" s="51"/>
      <c r="B277" s="52"/>
      <c r="C277" s="52"/>
      <c r="D277" s="52"/>
      <c r="E277" s="52"/>
      <c r="F277" s="52"/>
      <c r="G277" s="53"/>
      <c r="H277" s="2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43"/>
      <c r="X277" s="74"/>
      <c r="Y277" s="59">
        <v>0</v>
      </c>
    </row>
    <row r="278" spans="1:25" ht="57.75" outlineLevel="6" thickBot="1">
      <c r="A278" s="105" t="s">
        <v>66</v>
      </c>
      <c r="B278" s="106" t="s">
        <v>65</v>
      </c>
      <c r="C278" s="106" t="s">
        <v>64</v>
      </c>
      <c r="D278" s="106" t="s">
        <v>6</v>
      </c>
      <c r="E278" s="106" t="s">
        <v>5</v>
      </c>
      <c r="F278" s="107"/>
      <c r="G278" s="108">
        <f>G279+G355</f>
        <v>394004.21</v>
      </c>
      <c r="H278" s="28" t="e">
        <f>H279+#REF!</f>
        <v>#REF!</v>
      </c>
      <c r="I278" s="28" t="e">
        <f>I279+#REF!</f>
        <v>#REF!</v>
      </c>
      <c r="J278" s="28" t="e">
        <f>J279+#REF!</f>
        <v>#REF!</v>
      </c>
      <c r="K278" s="28" t="e">
        <f>K279+#REF!</f>
        <v>#REF!</v>
      </c>
      <c r="L278" s="28" t="e">
        <f>L279+#REF!</f>
        <v>#REF!</v>
      </c>
      <c r="M278" s="28" t="e">
        <f>M279+#REF!</f>
        <v>#REF!</v>
      </c>
      <c r="N278" s="28" t="e">
        <f>N279+#REF!</f>
        <v>#REF!</v>
      </c>
      <c r="O278" s="28" t="e">
        <f>O279+#REF!</f>
        <v>#REF!</v>
      </c>
      <c r="P278" s="28" t="e">
        <f>P279+#REF!</f>
        <v>#REF!</v>
      </c>
      <c r="Q278" s="28" t="e">
        <f>Q279+#REF!</f>
        <v>#REF!</v>
      </c>
      <c r="R278" s="28" t="e">
        <f>R279+#REF!</f>
        <v>#REF!</v>
      </c>
      <c r="S278" s="28" t="e">
        <f>S279+#REF!</f>
        <v>#REF!</v>
      </c>
      <c r="T278" s="28" t="e">
        <f>T279+#REF!</f>
        <v>#REF!</v>
      </c>
      <c r="U278" s="28" t="e">
        <f>U279+#REF!</f>
        <v>#REF!</v>
      </c>
      <c r="V278" s="28" t="e">
        <f>V279+#REF!</f>
        <v>#REF!</v>
      </c>
      <c r="W278" s="28" t="e">
        <f>W279+#REF!</f>
        <v>#REF!</v>
      </c>
      <c r="X278" s="60" t="e">
        <f>X279+#REF!</f>
        <v>#REF!</v>
      </c>
      <c r="Y278" s="59" t="e">
        <f>X278/G278*100</f>
        <v>#REF!</v>
      </c>
    </row>
    <row r="279" spans="1:25" ht="19.5" outlineLevel="6" thickBot="1">
      <c r="A279" s="111" t="s">
        <v>50</v>
      </c>
      <c r="B279" s="18">
        <v>953</v>
      </c>
      <c r="C279" s="14" t="s">
        <v>49</v>
      </c>
      <c r="D279" s="14" t="s">
        <v>6</v>
      </c>
      <c r="E279" s="14" t="s">
        <v>5</v>
      </c>
      <c r="F279" s="14"/>
      <c r="G279" s="15">
        <f>G280+G296+G328+G342</f>
        <v>391334.21</v>
      </c>
      <c r="H279" s="29" t="e">
        <f>H281+H286+#REF!+H348</f>
        <v>#REF!</v>
      </c>
      <c r="I279" s="29" t="e">
        <f>I281+I286+#REF!+I348</f>
        <v>#REF!</v>
      </c>
      <c r="J279" s="29" t="e">
        <f>J281+J286+#REF!+J348</f>
        <v>#REF!</v>
      </c>
      <c r="K279" s="29" t="e">
        <f>K281+K286+#REF!+K348</f>
        <v>#REF!</v>
      </c>
      <c r="L279" s="29" t="e">
        <f>L281+L286+#REF!+L348</f>
        <v>#REF!</v>
      </c>
      <c r="M279" s="29" t="e">
        <f>M281+M286+#REF!+M348</f>
        <v>#REF!</v>
      </c>
      <c r="N279" s="29" t="e">
        <f>N281+N286+#REF!+N348</f>
        <v>#REF!</v>
      </c>
      <c r="O279" s="29" t="e">
        <f>O281+O286+#REF!+O348</f>
        <v>#REF!</v>
      </c>
      <c r="P279" s="29" t="e">
        <f>P281+P286+#REF!+P348</f>
        <v>#REF!</v>
      </c>
      <c r="Q279" s="29" t="e">
        <f>Q281+Q286+#REF!+Q348</f>
        <v>#REF!</v>
      </c>
      <c r="R279" s="29" t="e">
        <f>R281+R286+#REF!+R348</f>
        <v>#REF!</v>
      </c>
      <c r="S279" s="29" t="e">
        <f>S281+S286+#REF!+S348</f>
        <v>#REF!</v>
      </c>
      <c r="T279" s="29" t="e">
        <f>T281+T286+#REF!+T348</f>
        <v>#REF!</v>
      </c>
      <c r="U279" s="29" t="e">
        <f>U281+U286+#REF!+U348</f>
        <v>#REF!</v>
      </c>
      <c r="V279" s="29" t="e">
        <f>V281+V286+#REF!+V348</f>
        <v>#REF!</v>
      </c>
      <c r="W279" s="29" t="e">
        <f>W281+W286+#REF!+W348</f>
        <v>#REF!</v>
      </c>
      <c r="X279" s="29" t="e">
        <f>X281+X286+#REF!+X348</f>
        <v>#REF!</v>
      </c>
      <c r="Y279" s="59" t="e">
        <f>X279/G279*100</f>
        <v>#REF!</v>
      </c>
    </row>
    <row r="280" spans="1:25" ht="19.5" outlineLevel="6" thickBot="1">
      <c r="A280" s="111" t="s">
        <v>159</v>
      </c>
      <c r="B280" s="18">
        <v>953</v>
      </c>
      <c r="C280" s="14" t="s">
        <v>19</v>
      </c>
      <c r="D280" s="14" t="s">
        <v>6</v>
      </c>
      <c r="E280" s="14" t="s">
        <v>5</v>
      </c>
      <c r="F280" s="14"/>
      <c r="G280" s="15">
        <f>G281</f>
        <v>80491.37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42"/>
      <c r="Y280" s="59"/>
    </row>
    <row r="281" spans="1:25" ht="16.5" outlineLevel="6" thickBot="1">
      <c r="A281" s="80" t="s">
        <v>280</v>
      </c>
      <c r="B281" s="19">
        <v>953</v>
      </c>
      <c r="C281" s="9" t="s">
        <v>19</v>
      </c>
      <c r="D281" s="9" t="s">
        <v>281</v>
      </c>
      <c r="E281" s="9" t="s">
        <v>5</v>
      </c>
      <c r="F281" s="9"/>
      <c r="G281" s="10">
        <f>G282</f>
        <v>80491.37</v>
      </c>
      <c r="H281" s="32">
        <f aca="true" t="shared" si="61" ref="H281:X281">H282</f>
        <v>0</v>
      </c>
      <c r="I281" s="32">
        <f t="shared" si="61"/>
        <v>0</v>
      </c>
      <c r="J281" s="32">
        <f t="shared" si="61"/>
        <v>0</v>
      </c>
      <c r="K281" s="32">
        <f t="shared" si="61"/>
        <v>0</v>
      </c>
      <c r="L281" s="32">
        <f t="shared" si="61"/>
        <v>0</v>
      </c>
      <c r="M281" s="32">
        <f t="shared" si="61"/>
        <v>0</v>
      </c>
      <c r="N281" s="32">
        <f t="shared" si="61"/>
        <v>0</v>
      </c>
      <c r="O281" s="32">
        <f t="shared" si="61"/>
        <v>0</v>
      </c>
      <c r="P281" s="32">
        <f t="shared" si="61"/>
        <v>0</v>
      </c>
      <c r="Q281" s="32">
        <f t="shared" si="61"/>
        <v>0</v>
      </c>
      <c r="R281" s="32">
        <f t="shared" si="61"/>
        <v>0</v>
      </c>
      <c r="S281" s="32">
        <f t="shared" si="61"/>
        <v>0</v>
      </c>
      <c r="T281" s="32">
        <f t="shared" si="61"/>
        <v>0</v>
      </c>
      <c r="U281" s="32">
        <f t="shared" si="61"/>
        <v>0</v>
      </c>
      <c r="V281" s="32">
        <f t="shared" si="61"/>
        <v>0</v>
      </c>
      <c r="W281" s="32">
        <f t="shared" si="61"/>
        <v>0</v>
      </c>
      <c r="X281" s="67">
        <f t="shared" si="61"/>
        <v>34477.81647</v>
      </c>
      <c r="Y281" s="59">
        <f>X281/G281*100</f>
        <v>42.834177713710176</v>
      </c>
    </row>
    <row r="282" spans="1:25" ht="32.25" outlineLevel="6" thickBot="1">
      <c r="A282" s="80" t="s">
        <v>282</v>
      </c>
      <c r="B282" s="19">
        <v>953</v>
      </c>
      <c r="C282" s="11" t="s">
        <v>19</v>
      </c>
      <c r="D282" s="11" t="s">
        <v>283</v>
      </c>
      <c r="E282" s="11" t="s">
        <v>5</v>
      </c>
      <c r="F282" s="11"/>
      <c r="G282" s="12">
        <f>G283+G286+G289</f>
        <v>80491.37</v>
      </c>
      <c r="H282" s="34">
        <f aca="true" t="shared" si="62" ref="H282:X282">H284</f>
        <v>0</v>
      </c>
      <c r="I282" s="34">
        <f t="shared" si="62"/>
        <v>0</v>
      </c>
      <c r="J282" s="34">
        <f t="shared" si="62"/>
        <v>0</v>
      </c>
      <c r="K282" s="34">
        <f t="shared" si="62"/>
        <v>0</v>
      </c>
      <c r="L282" s="34">
        <f t="shared" si="62"/>
        <v>0</v>
      </c>
      <c r="M282" s="34">
        <f t="shared" si="62"/>
        <v>0</v>
      </c>
      <c r="N282" s="34">
        <f t="shared" si="62"/>
        <v>0</v>
      </c>
      <c r="O282" s="34">
        <f t="shared" si="62"/>
        <v>0</v>
      </c>
      <c r="P282" s="34">
        <f t="shared" si="62"/>
        <v>0</v>
      </c>
      <c r="Q282" s="34">
        <f t="shared" si="62"/>
        <v>0</v>
      </c>
      <c r="R282" s="34">
        <f t="shared" si="62"/>
        <v>0</v>
      </c>
      <c r="S282" s="34">
        <f t="shared" si="62"/>
        <v>0</v>
      </c>
      <c r="T282" s="34">
        <f t="shared" si="62"/>
        <v>0</v>
      </c>
      <c r="U282" s="34">
        <f t="shared" si="62"/>
        <v>0</v>
      </c>
      <c r="V282" s="34">
        <f t="shared" si="62"/>
        <v>0</v>
      </c>
      <c r="W282" s="34">
        <f t="shared" si="62"/>
        <v>0</v>
      </c>
      <c r="X282" s="68">
        <f t="shared" si="62"/>
        <v>34477.81647</v>
      </c>
      <c r="Y282" s="59">
        <f>X282/G282*100</f>
        <v>42.834177713710176</v>
      </c>
    </row>
    <row r="283" spans="1:25" ht="32.25" outlineLevel="6" thickBot="1">
      <c r="A283" s="96" t="s">
        <v>224</v>
      </c>
      <c r="B283" s="92">
        <v>953</v>
      </c>
      <c r="C283" s="93" t="s">
        <v>19</v>
      </c>
      <c r="D283" s="93" t="s">
        <v>284</v>
      </c>
      <c r="E283" s="93" t="s">
        <v>5</v>
      </c>
      <c r="F283" s="93"/>
      <c r="G283" s="16">
        <f>G285+G291</f>
        <v>40025.38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82"/>
      <c r="Y283" s="59"/>
    </row>
    <row r="284" spans="1:25" ht="16.5" outlineLevel="6" thickBot="1">
      <c r="A284" s="5" t="s">
        <v>139</v>
      </c>
      <c r="B284" s="21">
        <v>953</v>
      </c>
      <c r="C284" s="6" t="s">
        <v>19</v>
      </c>
      <c r="D284" s="6" t="s">
        <v>284</v>
      </c>
      <c r="E284" s="6" t="s">
        <v>138</v>
      </c>
      <c r="F284" s="6"/>
      <c r="G284" s="7">
        <f>G285+G291</f>
        <v>40025.38</v>
      </c>
      <c r="H284" s="2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44"/>
      <c r="X284" s="65">
        <v>34477.81647</v>
      </c>
      <c r="Y284" s="59">
        <f>X284/G284*100</f>
        <v>86.13988541770247</v>
      </c>
    </row>
    <row r="285" spans="1:25" ht="48" outlineLevel="6" thickBot="1">
      <c r="A285" s="101" t="s">
        <v>90</v>
      </c>
      <c r="B285" s="94">
        <v>953</v>
      </c>
      <c r="C285" s="95" t="s">
        <v>19</v>
      </c>
      <c r="D285" s="95" t="s">
        <v>284</v>
      </c>
      <c r="E285" s="95" t="s">
        <v>93</v>
      </c>
      <c r="F285" s="95"/>
      <c r="G285" s="100">
        <v>40025.38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63.75" outlineLevel="6" thickBot="1">
      <c r="A286" s="133" t="s">
        <v>285</v>
      </c>
      <c r="B286" s="141">
        <v>953</v>
      </c>
      <c r="C286" s="93" t="s">
        <v>19</v>
      </c>
      <c r="D286" s="93" t="s">
        <v>286</v>
      </c>
      <c r="E286" s="93" t="s">
        <v>5</v>
      </c>
      <c r="F286" s="93"/>
      <c r="G286" s="16">
        <f>G287</f>
        <v>40465.99</v>
      </c>
      <c r="H286" s="31" t="e">
        <f aca="true" t="shared" si="63" ref="H286:X286">H287+H300+H310+H305</f>
        <v>#REF!</v>
      </c>
      <c r="I286" s="31" t="e">
        <f t="shared" si="63"/>
        <v>#REF!</v>
      </c>
      <c r="J286" s="31" t="e">
        <f t="shared" si="63"/>
        <v>#REF!</v>
      </c>
      <c r="K286" s="31" t="e">
        <f t="shared" si="63"/>
        <v>#REF!</v>
      </c>
      <c r="L286" s="31" t="e">
        <f t="shared" si="63"/>
        <v>#REF!</v>
      </c>
      <c r="M286" s="31" t="e">
        <f t="shared" si="63"/>
        <v>#REF!</v>
      </c>
      <c r="N286" s="31" t="e">
        <f t="shared" si="63"/>
        <v>#REF!</v>
      </c>
      <c r="O286" s="31" t="e">
        <f t="shared" si="63"/>
        <v>#REF!</v>
      </c>
      <c r="P286" s="31" t="e">
        <f t="shared" si="63"/>
        <v>#REF!</v>
      </c>
      <c r="Q286" s="31" t="e">
        <f t="shared" si="63"/>
        <v>#REF!</v>
      </c>
      <c r="R286" s="31" t="e">
        <f t="shared" si="63"/>
        <v>#REF!</v>
      </c>
      <c r="S286" s="31" t="e">
        <f t="shared" si="63"/>
        <v>#REF!</v>
      </c>
      <c r="T286" s="31" t="e">
        <f t="shared" si="63"/>
        <v>#REF!</v>
      </c>
      <c r="U286" s="31" t="e">
        <f t="shared" si="63"/>
        <v>#REF!</v>
      </c>
      <c r="V286" s="31" t="e">
        <f t="shared" si="63"/>
        <v>#REF!</v>
      </c>
      <c r="W286" s="31" t="e">
        <f t="shared" si="63"/>
        <v>#REF!</v>
      </c>
      <c r="X286" s="31" t="e">
        <f t="shared" si="63"/>
        <v>#REF!</v>
      </c>
      <c r="Y286" s="59" t="e">
        <f>X286/G286*100</f>
        <v>#REF!</v>
      </c>
    </row>
    <row r="287" spans="1:25" ht="16.5" outlineLevel="6" thickBot="1">
      <c r="A287" s="5" t="s">
        <v>139</v>
      </c>
      <c r="B287" s="21">
        <v>953</v>
      </c>
      <c r="C287" s="6" t="s">
        <v>19</v>
      </c>
      <c r="D287" s="6" t="s">
        <v>286</v>
      </c>
      <c r="E287" s="6" t="s">
        <v>138</v>
      </c>
      <c r="F287" s="6"/>
      <c r="G287" s="7">
        <f>G288</f>
        <v>40465.99</v>
      </c>
      <c r="H287" s="32">
        <f aca="true" t="shared" si="64" ref="H287:X287">H288</f>
        <v>0</v>
      </c>
      <c r="I287" s="32">
        <f t="shared" si="64"/>
        <v>0</v>
      </c>
      <c r="J287" s="32">
        <f t="shared" si="64"/>
        <v>0</v>
      </c>
      <c r="K287" s="32">
        <f t="shared" si="64"/>
        <v>0</v>
      </c>
      <c r="L287" s="32">
        <f t="shared" si="64"/>
        <v>0</v>
      </c>
      <c r="M287" s="32">
        <f t="shared" si="64"/>
        <v>0</v>
      </c>
      <c r="N287" s="32">
        <f t="shared" si="64"/>
        <v>0</v>
      </c>
      <c r="O287" s="32">
        <f t="shared" si="64"/>
        <v>0</v>
      </c>
      <c r="P287" s="32">
        <f t="shared" si="64"/>
        <v>0</v>
      </c>
      <c r="Q287" s="32">
        <f t="shared" si="64"/>
        <v>0</v>
      </c>
      <c r="R287" s="32">
        <f t="shared" si="64"/>
        <v>0</v>
      </c>
      <c r="S287" s="32">
        <f t="shared" si="64"/>
        <v>0</v>
      </c>
      <c r="T287" s="32">
        <f t="shared" si="64"/>
        <v>0</v>
      </c>
      <c r="U287" s="32">
        <f t="shared" si="64"/>
        <v>0</v>
      </c>
      <c r="V287" s="32">
        <f t="shared" si="64"/>
        <v>0</v>
      </c>
      <c r="W287" s="32">
        <f t="shared" si="64"/>
        <v>0</v>
      </c>
      <c r="X287" s="70">
        <f t="shared" si="64"/>
        <v>48148.89725</v>
      </c>
      <c r="Y287" s="59">
        <f>X287/G287*100</f>
        <v>118.98608498148693</v>
      </c>
    </row>
    <row r="288" spans="1:25" ht="48" outlineLevel="6" thickBot="1">
      <c r="A288" s="101" t="s">
        <v>90</v>
      </c>
      <c r="B288" s="94">
        <v>953</v>
      </c>
      <c r="C288" s="95" t="s">
        <v>19</v>
      </c>
      <c r="D288" s="95" t="s">
        <v>286</v>
      </c>
      <c r="E288" s="95" t="s">
        <v>93</v>
      </c>
      <c r="F288" s="95"/>
      <c r="G288" s="100">
        <v>40465.99</v>
      </c>
      <c r="H288" s="34">
        <f aca="true" t="shared" si="65" ref="H288:X288">H295</f>
        <v>0</v>
      </c>
      <c r="I288" s="34">
        <f t="shared" si="65"/>
        <v>0</v>
      </c>
      <c r="J288" s="34">
        <f t="shared" si="65"/>
        <v>0</v>
      </c>
      <c r="K288" s="34">
        <f t="shared" si="65"/>
        <v>0</v>
      </c>
      <c r="L288" s="34">
        <f t="shared" si="65"/>
        <v>0</v>
      </c>
      <c r="M288" s="34">
        <f t="shared" si="65"/>
        <v>0</v>
      </c>
      <c r="N288" s="34">
        <f t="shared" si="65"/>
        <v>0</v>
      </c>
      <c r="O288" s="34">
        <f t="shared" si="65"/>
        <v>0</v>
      </c>
      <c r="P288" s="34">
        <f t="shared" si="65"/>
        <v>0</v>
      </c>
      <c r="Q288" s="34">
        <f t="shared" si="65"/>
        <v>0</v>
      </c>
      <c r="R288" s="34">
        <f t="shared" si="65"/>
        <v>0</v>
      </c>
      <c r="S288" s="34">
        <f t="shared" si="65"/>
        <v>0</v>
      </c>
      <c r="T288" s="34">
        <f t="shared" si="65"/>
        <v>0</v>
      </c>
      <c r="U288" s="34">
        <f t="shared" si="65"/>
        <v>0</v>
      </c>
      <c r="V288" s="34">
        <f t="shared" si="65"/>
        <v>0</v>
      </c>
      <c r="W288" s="34">
        <f t="shared" si="65"/>
        <v>0</v>
      </c>
      <c r="X288" s="68">
        <f t="shared" si="65"/>
        <v>48148.89725</v>
      </c>
      <c r="Y288" s="59">
        <f>X288/G288*100</f>
        <v>118.98608498148693</v>
      </c>
    </row>
    <row r="289" spans="1:25" ht="32.25" outlineLevel="6" thickBot="1">
      <c r="A289" s="129" t="s">
        <v>287</v>
      </c>
      <c r="B289" s="138">
        <v>953</v>
      </c>
      <c r="C289" s="93" t="s">
        <v>19</v>
      </c>
      <c r="D289" s="93" t="s">
        <v>288</v>
      </c>
      <c r="E289" s="93" t="s">
        <v>5</v>
      </c>
      <c r="F289" s="93"/>
      <c r="G289" s="16">
        <f>G290</f>
        <v>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2"/>
      <c r="Y289" s="59"/>
    </row>
    <row r="290" spans="1:25" ht="16.5" outlineLevel="6" thickBot="1">
      <c r="A290" s="5" t="s">
        <v>139</v>
      </c>
      <c r="B290" s="21">
        <v>953</v>
      </c>
      <c r="C290" s="6" t="s">
        <v>19</v>
      </c>
      <c r="D290" s="6" t="s">
        <v>288</v>
      </c>
      <c r="E290" s="6" t="s">
        <v>138</v>
      </c>
      <c r="F290" s="6"/>
      <c r="G290" s="7">
        <f>G291</f>
        <v>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82"/>
      <c r="Y290" s="59"/>
    </row>
    <row r="291" spans="1:25" ht="16.5" outlineLevel="6" thickBot="1">
      <c r="A291" s="98" t="s">
        <v>91</v>
      </c>
      <c r="B291" s="140">
        <v>953</v>
      </c>
      <c r="C291" s="95" t="s">
        <v>19</v>
      </c>
      <c r="D291" s="95" t="s">
        <v>288</v>
      </c>
      <c r="E291" s="95" t="s">
        <v>92</v>
      </c>
      <c r="F291" s="95"/>
      <c r="G291" s="100">
        <v>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82"/>
      <c r="Y291" s="59"/>
    </row>
    <row r="292" spans="1:25" ht="48" outlineLevel="6" thickBot="1">
      <c r="A292" s="142" t="s">
        <v>289</v>
      </c>
      <c r="B292" s="146">
        <v>953</v>
      </c>
      <c r="C292" s="9" t="s">
        <v>19</v>
      </c>
      <c r="D292" s="9" t="s">
        <v>290</v>
      </c>
      <c r="E292" s="9" t="s">
        <v>5</v>
      </c>
      <c r="F292" s="9"/>
      <c r="G292" s="10">
        <f>G293</f>
        <v>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2"/>
      <c r="Y292" s="59"/>
    </row>
    <row r="293" spans="1:25" ht="32.25" outlineLevel="6" thickBot="1">
      <c r="A293" s="129" t="s">
        <v>291</v>
      </c>
      <c r="B293" s="138">
        <v>953</v>
      </c>
      <c r="C293" s="93" t="s">
        <v>19</v>
      </c>
      <c r="D293" s="93" t="s">
        <v>292</v>
      </c>
      <c r="E293" s="93" t="s">
        <v>5</v>
      </c>
      <c r="F293" s="93"/>
      <c r="G293" s="16">
        <f>G294</f>
        <v>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</row>
    <row r="294" spans="1:25" ht="16.5" outlineLevel="6" thickBot="1">
      <c r="A294" s="5" t="s">
        <v>139</v>
      </c>
      <c r="B294" s="21">
        <v>953</v>
      </c>
      <c r="C294" s="6" t="s">
        <v>19</v>
      </c>
      <c r="D294" s="6" t="s">
        <v>292</v>
      </c>
      <c r="E294" s="6" t="s">
        <v>138</v>
      </c>
      <c r="F294" s="6"/>
      <c r="G294" s="7">
        <f>G295</f>
        <v>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</row>
    <row r="295" spans="1:25" ht="16.5" outlineLevel="6" thickBot="1">
      <c r="A295" s="98" t="s">
        <v>91</v>
      </c>
      <c r="B295" s="140">
        <v>953</v>
      </c>
      <c r="C295" s="95" t="s">
        <v>19</v>
      </c>
      <c r="D295" s="95" t="s">
        <v>292</v>
      </c>
      <c r="E295" s="95" t="s">
        <v>92</v>
      </c>
      <c r="F295" s="95"/>
      <c r="G295" s="100">
        <v>0</v>
      </c>
      <c r="H295" s="2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4"/>
      <c r="X295" s="65">
        <v>48148.89725</v>
      </c>
      <c r="Y295" s="59" t="e">
        <f>X295/G295*100</f>
        <v>#DIV/0!</v>
      </c>
    </row>
    <row r="296" spans="1:25" ht="16.5" outlineLevel="6" thickBot="1">
      <c r="A296" s="128" t="s">
        <v>40</v>
      </c>
      <c r="B296" s="18">
        <v>953</v>
      </c>
      <c r="C296" s="39" t="s">
        <v>20</v>
      </c>
      <c r="D296" s="39" t="s">
        <v>6</v>
      </c>
      <c r="E296" s="39" t="s">
        <v>5</v>
      </c>
      <c r="F296" s="39"/>
      <c r="G296" s="122">
        <f>G297</f>
        <v>294409.15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16.5" outlineLevel="6" thickBot="1">
      <c r="A297" s="80" t="s">
        <v>280</v>
      </c>
      <c r="B297" s="19">
        <v>953</v>
      </c>
      <c r="C297" s="9" t="s">
        <v>20</v>
      </c>
      <c r="D297" s="9" t="s">
        <v>281</v>
      </c>
      <c r="E297" s="9" t="s">
        <v>5</v>
      </c>
      <c r="F297" s="9"/>
      <c r="G297" s="10">
        <f>G298+G324</f>
        <v>294409.15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</row>
    <row r="298" spans="1:25" ht="32.25" outlineLevel="6" thickBot="1">
      <c r="A298" s="143" t="s">
        <v>293</v>
      </c>
      <c r="B298" s="20">
        <v>953</v>
      </c>
      <c r="C298" s="11" t="s">
        <v>20</v>
      </c>
      <c r="D298" s="11" t="s">
        <v>294</v>
      </c>
      <c r="E298" s="11" t="s">
        <v>5</v>
      </c>
      <c r="F298" s="11"/>
      <c r="G298" s="12">
        <f>G299+G308+G311+G316</f>
        <v>275144.4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32.25" outlineLevel="6" thickBot="1">
      <c r="A299" s="96" t="s">
        <v>181</v>
      </c>
      <c r="B299" s="92">
        <v>953</v>
      </c>
      <c r="C299" s="93" t="s">
        <v>20</v>
      </c>
      <c r="D299" s="93" t="s">
        <v>295</v>
      </c>
      <c r="E299" s="93" t="s">
        <v>5</v>
      </c>
      <c r="F299" s="93"/>
      <c r="G299" s="16">
        <f>G300+G302+G305</f>
        <v>26670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</row>
    <row r="300" spans="1:25" ht="17.25" customHeight="1" outlineLevel="6" thickBot="1">
      <c r="A300" s="5" t="s">
        <v>125</v>
      </c>
      <c r="B300" s="21">
        <v>953</v>
      </c>
      <c r="C300" s="6" t="s">
        <v>20</v>
      </c>
      <c r="D300" s="6" t="s">
        <v>295</v>
      </c>
      <c r="E300" s="6" t="s">
        <v>124</v>
      </c>
      <c r="F300" s="6"/>
      <c r="G300" s="7">
        <f>G301</f>
        <v>230</v>
      </c>
      <c r="H300" s="32">
        <f aca="true" t="shared" si="66" ref="H300:X300">H301</f>
        <v>0</v>
      </c>
      <c r="I300" s="32">
        <f t="shared" si="66"/>
        <v>0</v>
      </c>
      <c r="J300" s="32">
        <f t="shared" si="66"/>
        <v>0</v>
      </c>
      <c r="K300" s="32">
        <f t="shared" si="66"/>
        <v>0</v>
      </c>
      <c r="L300" s="32">
        <f t="shared" si="66"/>
        <v>0</v>
      </c>
      <c r="M300" s="32">
        <f t="shared" si="66"/>
        <v>0</v>
      </c>
      <c r="N300" s="32">
        <f t="shared" si="66"/>
        <v>0</v>
      </c>
      <c r="O300" s="32">
        <f t="shared" si="66"/>
        <v>0</v>
      </c>
      <c r="P300" s="32">
        <f t="shared" si="66"/>
        <v>0</v>
      </c>
      <c r="Q300" s="32">
        <f t="shared" si="66"/>
        <v>0</v>
      </c>
      <c r="R300" s="32">
        <f t="shared" si="66"/>
        <v>0</v>
      </c>
      <c r="S300" s="32">
        <f t="shared" si="66"/>
        <v>0</v>
      </c>
      <c r="T300" s="32">
        <f t="shared" si="66"/>
        <v>0</v>
      </c>
      <c r="U300" s="32">
        <f t="shared" si="66"/>
        <v>0</v>
      </c>
      <c r="V300" s="32">
        <f t="shared" si="66"/>
        <v>0</v>
      </c>
      <c r="W300" s="32">
        <f t="shared" si="66"/>
        <v>0</v>
      </c>
      <c r="X300" s="67">
        <f t="shared" si="66"/>
        <v>19460.04851</v>
      </c>
      <c r="Y300" s="59">
        <f>X300/G300*100</f>
        <v>8460.89065652174</v>
      </c>
    </row>
    <row r="301" spans="1:25" ht="32.25" outlineLevel="6" thickBot="1">
      <c r="A301" s="90" t="s">
        <v>103</v>
      </c>
      <c r="B301" s="94">
        <v>953</v>
      </c>
      <c r="C301" s="95" t="s">
        <v>20</v>
      </c>
      <c r="D301" s="95" t="s">
        <v>295</v>
      </c>
      <c r="E301" s="95" t="s">
        <v>127</v>
      </c>
      <c r="F301" s="95"/>
      <c r="G301" s="100">
        <v>230</v>
      </c>
      <c r="H301" s="34">
        <f aca="true" t="shared" si="67" ref="H301:X301">H303</f>
        <v>0</v>
      </c>
      <c r="I301" s="34">
        <f t="shared" si="67"/>
        <v>0</v>
      </c>
      <c r="J301" s="34">
        <f t="shared" si="67"/>
        <v>0</v>
      </c>
      <c r="K301" s="34">
        <f t="shared" si="67"/>
        <v>0</v>
      </c>
      <c r="L301" s="34">
        <f t="shared" si="67"/>
        <v>0</v>
      </c>
      <c r="M301" s="34">
        <f t="shared" si="67"/>
        <v>0</v>
      </c>
      <c r="N301" s="34">
        <f t="shared" si="67"/>
        <v>0</v>
      </c>
      <c r="O301" s="34">
        <f t="shared" si="67"/>
        <v>0</v>
      </c>
      <c r="P301" s="34">
        <f t="shared" si="67"/>
        <v>0</v>
      </c>
      <c r="Q301" s="34">
        <f t="shared" si="67"/>
        <v>0</v>
      </c>
      <c r="R301" s="34">
        <f t="shared" si="67"/>
        <v>0</v>
      </c>
      <c r="S301" s="34">
        <f t="shared" si="67"/>
        <v>0</v>
      </c>
      <c r="T301" s="34">
        <f t="shared" si="67"/>
        <v>0</v>
      </c>
      <c r="U301" s="34">
        <f t="shared" si="67"/>
        <v>0</v>
      </c>
      <c r="V301" s="34">
        <f t="shared" si="67"/>
        <v>0</v>
      </c>
      <c r="W301" s="34">
        <f t="shared" si="67"/>
        <v>0</v>
      </c>
      <c r="X301" s="68">
        <f t="shared" si="67"/>
        <v>19460.04851</v>
      </c>
      <c r="Y301" s="59">
        <f>X301/G301*100</f>
        <v>8460.89065652174</v>
      </c>
    </row>
    <row r="302" spans="1:25" ht="32.25" outlineLevel="6" thickBot="1">
      <c r="A302" s="5" t="s">
        <v>110</v>
      </c>
      <c r="B302" s="21">
        <v>953</v>
      </c>
      <c r="C302" s="6" t="s">
        <v>20</v>
      </c>
      <c r="D302" s="6" t="s">
        <v>295</v>
      </c>
      <c r="E302" s="6" t="s">
        <v>104</v>
      </c>
      <c r="F302" s="6"/>
      <c r="G302" s="7">
        <f>G303+G304</f>
        <v>23738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32.25" outlineLevel="6" thickBot="1">
      <c r="A303" s="90" t="s">
        <v>111</v>
      </c>
      <c r="B303" s="94">
        <v>953</v>
      </c>
      <c r="C303" s="95" t="s">
        <v>20</v>
      </c>
      <c r="D303" s="95" t="s">
        <v>295</v>
      </c>
      <c r="E303" s="95" t="s">
        <v>105</v>
      </c>
      <c r="F303" s="95"/>
      <c r="G303" s="100">
        <v>400</v>
      </c>
      <c r="H303" s="2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4"/>
      <c r="X303" s="65">
        <v>19460.04851</v>
      </c>
      <c r="Y303" s="59">
        <f>X303/G303*100</f>
        <v>4865.0121275</v>
      </c>
    </row>
    <row r="304" spans="1:25" ht="32.25" outlineLevel="6" thickBot="1">
      <c r="A304" s="90" t="s">
        <v>112</v>
      </c>
      <c r="B304" s="94">
        <v>953</v>
      </c>
      <c r="C304" s="95" t="s">
        <v>20</v>
      </c>
      <c r="D304" s="95" t="s">
        <v>295</v>
      </c>
      <c r="E304" s="95" t="s">
        <v>106</v>
      </c>
      <c r="F304" s="95"/>
      <c r="G304" s="100">
        <v>23338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16.5" outlineLevel="6" thickBot="1">
      <c r="A305" s="5" t="s">
        <v>113</v>
      </c>
      <c r="B305" s="21">
        <v>953</v>
      </c>
      <c r="C305" s="6" t="s">
        <v>20</v>
      </c>
      <c r="D305" s="6" t="s">
        <v>295</v>
      </c>
      <c r="E305" s="6" t="s">
        <v>107</v>
      </c>
      <c r="F305" s="6"/>
      <c r="G305" s="7">
        <f>G306+G307</f>
        <v>2702</v>
      </c>
      <c r="H305" s="31">
        <f aca="true" t="shared" si="68" ref="H305:X305">H306</f>
        <v>0</v>
      </c>
      <c r="I305" s="31">
        <f t="shared" si="68"/>
        <v>0</v>
      </c>
      <c r="J305" s="31">
        <f t="shared" si="68"/>
        <v>0</v>
      </c>
      <c r="K305" s="31">
        <f t="shared" si="68"/>
        <v>0</v>
      </c>
      <c r="L305" s="31">
        <f t="shared" si="68"/>
        <v>0</v>
      </c>
      <c r="M305" s="31">
        <f t="shared" si="68"/>
        <v>0</v>
      </c>
      <c r="N305" s="31">
        <f t="shared" si="68"/>
        <v>0</v>
      </c>
      <c r="O305" s="31">
        <f t="shared" si="68"/>
        <v>0</v>
      </c>
      <c r="P305" s="31">
        <f t="shared" si="68"/>
        <v>0</v>
      </c>
      <c r="Q305" s="31">
        <f t="shared" si="68"/>
        <v>0</v>
      </c>
      <c r="R305" s="31">
        <f t="shared" si="68"/>
        <v>0</v>
      </c>
      <c r="S305" s="31">
        <f t="shared" si="68"/>
        <v>0</v>
      </c>
      <c r="T305" s="31">
        <f t="shared" si="68"/>
        <v>0</v>
      </c>
      <c r="U305" s="31">
        <f t="shared" si="68"/>
        <v>0</v>
      </c>
      <c r="V305" s="31">
        <f t="shared" si="68"/>
        <v>0</v>
      </c>
      <c r="W305" s="31">
        <f t="shared" si="68"/>
        <v>0</v>
      </c>
      <c r="X305" s="31">
        <f t="shared" si="68"/>
        <v>0</v>
      </c>
      <c r="Y305" s="59">
        <v>0</v>
      </c>
    </row>
    <row r="306" spans="1:25" ht="32.25" outlineLevel="6" thickBot="1">
      <c r="A306" s="90" t="s">
        <v>114</v>
      </c>
      <c r="B306" s="94">
        <v>953</v>
      </c>
      <c r="C306" s="95" t="s">
        <v>20</v>
      </c>
      <c r="D306" s="95" t="s">
        <v>295</v>
      </c>
      <c r="E306" s="95" t="s">
        <v>108</v>
      </c>
      <c r="F306" s="95"/>
      <c r="G306" s="100">
        <v>2200</v>
      </c>
      <c r="H306" s="34">
        <f aca="true" t="shared" si="69" ref="H306:X306">H309</f>
        <v>0</v>
      </c>
      <c r="I306" s="34">
        <f t="shared" si="69"/>
        <v>0</v>
      </c>
      <c r="J306" s="34">
        <f t="shared" si="69"/>
        <v>0</v>
      </c>
      <c r="K306" s="34">
        <f t="shared" si="69"/>
        <v>0</v>
      </c>
      <c r="L306" s="34">
        <f t="shared" si="69"/>
        <v>0</v>
      </c>
      <c r="M306" s="34">
        <f t="shared" si="69"/>
        <v>0</v>
      </c>
      <c r="N306" s="34">
        <f t="shared" si="69"/>
        <v>0</v>
      </c>
      <c r="O306" s="34">
        <f t="shared" si="69"/>
        <v>0</v>
      </c>
      <c r="P306" s="34">
        <f t="shared" si="69"/>
        <v>0</v>
      </c>
      <c r="Q306" s="34">
        <f t="shared" si="69"/>
        <v>0</v>
      </c>
      <c r="R306" s="34">
        <f t="shared" si="69"/>
        <v>0</v>
      </c>
      <c r="S306" s="34">
        <f t="shared" si="69"/>
        <v>0</v>
      </c>
      <c r="T306" s="34">
        <f t="shared" si="69"/>
        <v>0</v>
      </c>
      <c r="U306" s="34">
        <f t="shared" si="69"/>
        <v>0</v>
      </c>
      <c r="V306" s="34">
        <f t="shared" si="69"/>
        <v>0</v>
      </c>
      <c r="W306" s="34">
        <f t="shared" si="69"/>
        <v>0</v>
      </c>
      <c r="X306" s="34">
        <f t="shared" si="69"/>
        <v>0</v>
      </c>
      <c r="Y306" s="59">
        <v>0</v>
      </c>
    </row>
    <row r="307" spans="1:25" ht="16.5" outlineLevel="6" thickBot="1">
      <c r="A307" s="90" t="s">
        <v>115</v>
      </c>
      <c r="B307" s="94">
        <v>953</v>
      </c>
      <c r="C307" s="95" t="s">
        <v>20</v>
      </c>
      <c r="D307" s="95" t="s">
        <v>295</v>
      </c>
      <c r="E307" s="95" t="s">
        <v>109</v>
      </c>
      <c r="F307" s="95"/>
      <c r="G307" s="100">
        <v>502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55"/>
      <c r="Y307" s="59"/>
    </row>
    <row r="308" spans="1:25" ht="32.25" outlineLevel="6" thickBot="1">
      <c r="A308" s="96" t="s">
        <v>224</v>
      </c>
      <c r="B308" s="92">
        <v>953</v>
      </c>
      <c r="C308" s="93" t="s">
        <v>20</v>
      </c>
      <c r="D308" s="93" t="s">
        <v>296</v>
      </c>
      <c r="E308" s="93" t="s">
        <v>5</v>
      </c>
      <c r="F308" s="93"/>
      <c r="G308" s="16">
        <f>G309</f>
        <v>16183.4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55"/>
      <c r="Y308" s="59"/>
    </row>
    <row r="309" spans="1:25" ht="16.5" outlineLevel="6" thickBot="1">
      <c r="A309" s="5" t="s">
        <v>139</v>
      </c>
      <c r="B309" s="21">
        <v>953</v>
      </c>
      <c r="C309" s="6" t="s">
        <v>20</v>
      </c>
      <c r="D309" s="6" t="s">
        <v>296</v>
      </c>
      <c r="E309" s="6" t="s">
        <v>138</v>
      </c>
      <c r="F309" s="6"/>
      <c r="G309" s="7">
        <f>G310</f>
        <v>16183.4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>
        <v>0</v>
      </c>
      <c r="Y309" s="59">
        <v>0</v>
      </c>
    </row>
    <row r="310" spans="1:25" ht="48" outlineLevel="6" thickBot="1">
      <c r="A310" s="101" t="s">
        <v>90</v>
      </c>
      <c r="B310" s="94">
        <v>953</v>
      </c>
      <c r="C310" s="95" t="s">
        <v>20</v>
      </c>
      <c r="D310" s="95" t="s">
        <v>296</v>
      </c>
      <c r="E310" s="95" t="s">
        <v>93</v>
      </c>
      <c r="F310" s="95"/>
      <c r="G310" s="100">
        <v>16183.4</v>
      </c>
      <c r="H310" s="31" t="e">
        <f>H311+#REF!+#REF!+H323+H328+#REF!</f>
        <v>#REF!</v>
      </c>
      <c r="I310" s="31" t="e">
        <f>I311+#REF!+#REF!+I323+I328+#REF!</f>
        <v>#REF!</v>
      </c>
      <c r="J310" s="31" t="e">
        <f>J311+#REF!+#REF!+J323+J328+#REF!</f>
        <v>#REF!</v>
      </c>
      <c r="K310" s="31" t="e">
        <f>K311+#REF!+#REF!+K323+K328+#REF!</f>
        <v>#REF!</v>
      </c>
      <c r="L310" s="31" t="e">
        <f>L311+#REF!+#REF!+L323+L328+#REF!</f>
        <v>#REF!</v>
      </c>
      <c r="M310" s="31" t="e">
        <f>M311+#REF!+#REF!+M323+M328+#REF!</f>
        <v>#REF!</v>
      </c>
      <c r="N310" s="31" t="e">
        <f>N311+#REF!+#REF!+N323+N328+#REF!</f>
        <v>#REF!</v>
      </c>
      <c r="O310" s="31" t="e">
        <f>O311+#REF!+#REF!+O323+O328+#REF!</f>
        <v>#REF!</v>
      </c>
      <c r="P310" s="31" t="e">
        <f>P311+#REF!+#REF!+P323+P328+#REF!</f>
        <v>#REF!</v>
      </c>
      <c r="Q310" s="31" t="e">
        <f>Q311+#REF!+#REF!+Q323+Q328+#REF!</f>
        <v>#REF!</v>
      </c>
      <c r="R310" s="31" t="e">
        <f>R311+#REF!+#REF!+R323+R328+#REF!</f>
        <v>#REF!</v>
      </c>
      <c r="S310" s="31" t="e">
        <f>S311+#REF!+#REF!+S323+S328+#REF!</f>
        <v>#REF!</v>
      </c>
      <c r="T310" s="31" t="e">
        <f>T311+#REF!+#REF!+T323+T328+#REF!</f>
        <v>#REF!</v>
      </c>
      <c r="U310" s="31" t="e">
        <f>U311+#REF!+#REF!+U323+U328+#REF!</f>
        <v>#REF!</v>
      </c>
      <c r="V310" s="31" t="e">
        <f>V311+#REF!+#REF!+V323+V328+#REF!</f>
        <v>#REF!</v>
      </c>
      <c r="W310" s="31" t="e">
        <f>W311+#REF!+#REF!+W323+W328+#REF!</f>
        <v>#REF!</v>
      </c>
      <c r="X310" s="69" t="e">
        <f>X311+#REF!+#REF!+X323+X328+#REF!</f>
        <v>#REF!</v>
      </c>
      <c r="Y310" s="59" t="e">
        <f>X310/G310*100</f>
        <v>#REF!</v>
      </c>
    </row>
    <row r="311" spans="1:25" ht="34.5" customHeight="1" outlineLevel="6" thickBot="1">
      <c r="A311" s="144" t="s">
        <v>297</v>
      </c>
      <c r="B311" s="109">
        <v>953</v>
      </c>
      <c r="C311" s="93" t="s">
        <v>20</v>
      </c>
      <c r="D311" s="93" t="s">
        <v>298</v>
      </c>
      <c r="E311" s="93" t="s">
        <v>5</v>
      </c>
      <c r="F311" s="93"/>
      <c r="G311" s="16">
        <f>G312+G314</f>
        <v>5867</v>
      </c>
      <c r="H311" s="32">
        <f aca="true" t="shared" si="70" ref="H311:X311">H319</f>
        <v>0</v>
      </c>
      <c r="I311" s="32">
        <f t="shared" si="70"/>
        <v>0</v>
      </c>
      <c r="J311" s="32">
        <f t="shared" si="70"/>
        <v>0</v>
      </c>
      <c r="K311" s="32">
        <f t="shared" si="70"/>
        <v>0</v>
      </c>
      <c r="L311" s="32">
        <f t="shared" si="70"/>
        <v>0</v>
      </c>
      <c r="M311" s="32">
        <f t="shared" si="70"/>
        <v>0</v>
      </c>
      <c r="N311" s="32">
        <f t="shared" si="70"/>
        <v>0</v>
      </c>
      <c r="O311" s="32">
        <f t="shared" si="70"/>
        <v>0</v>
      </c>
      <c r="P311" s="32">
        <f t="shared" si="70"/>
        <v>0</v>
      </c>
      <c r="Q311" s="32">
        <f t="shared" si="70"/>
        <v>0</v>
      </c>
      <c r="R311" s="32">
        <f t="shared" si="70"/>
        <v>0</v>
      </c>
      <c r="S311" s="32">
        <f t="shared" si="70"/>
        <v>0</v>
      </c>
      <c r="T311" s="32">
        <f t="shared" si="70"/>
        <v>0</v>
      </c>
      <c r="U311" s="32">
        <f t="shared" si="70"/>
        <v>0</v>
      </c>
      <c r="V311" s="32">
        <f t="shared" si="70"/>
        <v>0</v>
      </c>
      <c r="W311" s="32">
        <f t="shared" si="70"/>
        <v>0</v>
      </c>
      <c r="X311" s="70">
        <f t="shared" si="70"/>
        <v>2744.868</v>
      </c>
      <c r="Y311" s="59">
        <f>X311/G311*100</f>
        <v>46.78486449633543</v>
      </c>
    </row>
    <row r="312" spans="1:25" ht="34.5" customHeight="1" outlineLevel="6" thickBot="1">
      <c r="A312" s="5" t="s">
        <v>110</v>
      </c>
      <c r="B312" s="21">
        <v>953</v>
      </c>
      <c r="C312" s="6" t="s">
        <v>20</v>
      </c>
      <c r="D312" s="6" t="s">
        <v>298</v>
      </c>
      <c r="E312" s="6" t="s">
        <v>104</v>
      </c>
      <c r="F312" s="6"/>
      <c r="G312" s="7">
        <f>G313</f>
        <v>2644.04</v>
      </c>
      <c r="H312" s="85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7"/>
      <c r="Y312" s="59"/>
    </row>
    <row r="313" spans="1:25" ht="35.25" customHeight="1" outlineLevel="6" thickBot="1">
      <c r="A313" s="90" t="s">
        <v>112</v>
      </c>
      <c r="B313" s="94">
        <v>953</v>
      </c>
      <c r="C313" s="95" t="s">
        <v>20</v>
      </c>
      <c r="D313" s="95" t="s">
        <v>298</v>
      </c>
      <c r="E313" s="95" t="s">
        <v>106</v>
      </c>
      <c r="F313" s="95"/>
      <c r="G313" s="100">
        <v>2644.04</v>
      </c>
      <c r="H313" s="85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7"/>
      <c r="Y313" s="59"/>
    </row>
    <row r="314" spans="1:25" ht="21" customHeight="1" outlineLevel="6" thickBot="1">
      <c r="A314" s="5" t="s">
        <v>139</v>
      </c>
      <c r="B314" s="21">
        <v>953</v>
      </c>
      <c r="C314" s="6" t="s">
        <v>20</v>
      </c>
      <c r="D314" s="6" t="s">
        <v>298</v>
      </c>
      <c r="E314" s="6" t="s">
        <v>138</v>
      </c>
      <c r="F314" s="6"/>
      <c r="G314" s="7">
        <f>G315</f>
        <v>3222.96</v>
      </c>
      <c r="H314" s="85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7"/>
      <c r="Y314" s="59"/>
    </row>
    <row r="315" spans="1:25" ht="21.75" customHeight="1" outlineLevel="6" thickBot="1">
      <c r="A315" s="101" t="s">
        <v>90</v>
      </c>
      <c r="B315" s="94">
        <v>953</v>
      </c>
      <c r="C315" s="95" t="s">
        <v>20</v>
      </c>
      <c r="D315" s="95" t="s">
        <v>298</v>
      </c>
      <c r="E315" s="95" t="s">
        <v>93</v>
      </c>
      <c r="F315" s="95"/>
      <c r="G315" s="100">
        <v>3222.96</v>
      </c>
      <c r="H315" s="85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7"/>
      <c r="Y315" s="59"/>
    </row>
    <row r="316" spans="1:25" ht="23.25" customHeight="1" outlineLevel="6" thickBot="1">
      <c r="A316" s="145" t="s">
        <v>299</v>
      </c>
      <c r="B316" s="147">
        <v>953</v>
      </c>
      <c r="C316" s="110" t="s">
        <v>20</v>
      </c>
      <c r="D316" s="110" t="s">
        <v>300</v>
      </c>
      <c r="E316" s="110" t="s">
        <v>5</v>
      </c>
      <c r="F316" s="110"/>
      <c r="G316" s="127">
        <f>G317+G319+G322</f>
        <v>226424</v>
      </c>
      <c r="H316" s="85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7"/>
      <c r="Y316" s="59"/>
    </row>
    <row r="317" spans="1:25" ht="18.75" customHeight="1" outlineLevel="6" thickBot="1">
      <c r="A317" s="5" t="s">
        <v>125</v>
      </c>
      <c r="B317" s="21">
        <v>953</v>
      </c>
      <c r="C317" s="6" t="s">
        <v>20</v>
      </c>
      <c r="D317" s="6" t="s">
        <v>300</v>
      </c>
      <c r="E317" s="6" t="s">
        <v>124</v>
      </c>
      <c r="F317" s="6"/>
      <c r="G317" s="7">
        <f>G318</f>
        <v>147136.46</v>
      </c>
      <c r="H317" s="85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7"/>
      <c r="Y317" s="59"/>
    </row>
    <row r="318" spans="1:25" ht="19.5" customHeight="1" outlineLevel="6" thickBot="1">
      <c r="A318" s="90" t="s">
        <v>102</v>
      </c>
      <c r="B318" s="94">
        <v>953</v>
      </c>
      <c r="C318" s="95" t="s">
        <v>20</v>
      </c>
      <c r="D318" s="95" t="s">
        <v>300</v>
      </c>
      <c r="E318" s="95" t="s">
        <v>126</v>
      </c>
      <c r="F318" s="95"/>
      <c r="G318" s="100">
        <v>147136.46</v>
      </c>
      <c r="H318" s="85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7"/>
      <c r="Y318" s="59"/>
    </row>
    <row r="319" spans="1:25" ht="20.25" customHeight="1" outlineLevel="6" thickBot="1">
      <c r="A319" s="5" t="s">
        <v>110</v>
      </c>
      <c r="B319" s="21">
        <v>953</v>
      </c>
      <c r="C319" s="6" t="s">
        <v>20</v>
      </c>
      <c r="D319" s="6" t="s">
        <v>300</v>
      </c>
      <c r="E319" s="6" t="s">
        <v>104</v>
      </c>
      <c r="F319" s="6"/>
      <c r="G319" s="7">
        <f>G321+G320</f>
        <v>469.25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75">
        <v>2744.868</v>
      </c>
      <c r="Y319" s="59">
        <f>X319/G319*100</f>
        <v>584.9478955780501</v>
      </c>
    </row>
    <row r="320" spans="1:25" ht="32.25" outlineLevel="6" thickBot="1">
      <c r="A320" s="90" t="s">
        <v>111</v>
      </c>
      <c r="B320" s="94">
        <v>953</v>
      </c>
      <c r="C320" s="95" t="s">
        <v>20</v>
      </c>
      <c r="D320" s="95" t="s">
        <v>300</v>
      </c>
      <c r="E320" s="95" t="s">
        <v>105</v>
      </c>
      <c r="F320" s="95"/>
      <c r="G320" s="100">
        <v>140.78</v>
      </c>
      <c r="H320" s="55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75"/>
      <c r="Y320" s="59"/>
    </row>
    <row r="321" spans="1:25" ht="32.25" outlineLevel="6" thickBot="1">
      <c r="A321" s="90" t="s">
        <v>112</v>
      </c>
      <c r="B321" s="94">
        <v>953</v>
      </c>
      <c r="C321" s="95" t="s">
        <v>20</v>
      </c>
      <c r="D321" s="95" t="s">
        <v>300</v>
      </c>
      <c r="E321" s="95" t="s">
        <v>106</v>
      </c>
      <c r="F321" s="95"/>
      <c r="G321" s="100">
        <v>328.47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16.5" outlineLevel="6" thickBot="1">
      <c r="A322" s="5" t="s">
        <v>139</v>
      </c>
      <c r="B322" s="21">
        <v>953</v>
      </c>
      <c r="C322" s="6" t="s">
        <v>20</v>
      </c>
      <c r="D322" s="6" t="s">
        <v>300</v>
      </c>
      <c r="E322" s="6" t="s">
        <v>138</v>
      </c>
      <c r="F322" s="6"/>
      <c r="G322" s="7">
        <f>G323</f>
        <v>78818.29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</row>
    <row r="323" spans="1:25" ht="48" outlineLevel="6" thickBot="1">
      <c r="A323" s="101" t="s">
        <v>90</v>
      </c>
      <c r="B323" s="94">
        <v>953</v>
      </c>
      <c r="C323" s="95" t="s">
        <v>20</v>
      </c>
      <c r="D323" s="95" t="s">
        <v>300</v>
      </c>
      <c r="E323" s="95" t="s">
        <v>93</v>
      </c>
      <c r="F323" s="95"/>
      <c r="G323" s="100">
        <v>78818.29</v>
      </c>
      <c r="H323" s="32">
        <f aca="true" t="shared" si="71" ref="H323:X323">H324</f>
        <v>0</v>
      </c>
      <c r="I323" s="32">
        <f t="shared" si="71"/>
        <v>0</v>
      </c>
      <c r="J323" s="32">
        <f t="shared" si="71"/>
        <v>0</v>
      </c>
      <c r="K323" s="32">
        <f t="shared" si="71"/>
        <v>0</v>
      </c>
      <c r="L323" s="32">
        <f t="shared" si="71"/>
        <v>0</v>
      </c>
      <c r="M323" s="32">
        <f t="shared" si="71"/>
        <v>0</v>
      </c>
      <c r="N323" s="32">
        <f t="shared" si="71"/>
        <v>0</v>
      </c>
      <c r="O323" s="32">
        <f t="shared" si="71"/>
        <v>0</v>
      </c>
      <c r="P323" s="32">
        <f t="shared" si="71"/>
        <v>0</v>
      </c>
      <c r="Q323" s="32">
        <f t="shared" si="71"/>
        <v>0</v>
      </c>
      <c r="R323" s="32">
        <f t="shared" si="71"/>
        <v>0</v>
      </c>
      <c r="S323" s="32">
        <f t="shared" si="71"/>
        <v>0</v>
      </c>
      <c r="T323" s="32">
        <f t="shared" si="71"/>
        <v>0</v>
      </c>
      <c r="U323" s="32">
        <f t="shared" si="71"/>
        <v>0</v>
      </c>
      <c r="V323" s="32">
        <f t="shared" si="71"/>
        <v>0</v>
      </c>
      <c r="W323" s="32">
        <f t="shared" si="71"/>
        <v>0</v>
      </c>
      <c r="X323" s="67">
        <f t="shared" si="71"/>
        <v>3215.05065</v>
      </c>
      <c r="Y323" s="59">
        <f>X323/G323*100</f>
        <v>4.079066736921088</v>
      </c>
    </row>
    <row r="324" spans="1:25" ht="32.25" outlineLevel="6" thickBot="1">
      <c r="A324" s="13" t="s">
        <v>301</v>
      </c>
      <c r="B324" s="20">
        <v>953</v>
      </c>
      <c r="C324" s="9" t="s">
        <v>20</v>
      </c>
      <c r="D324" s="9" t="s">
        <v>302</v>
      </c>
      <c r="E324" s="9" t="s">
        <v>5</v>
      </c>
      <c r="F324" s="9"/>
      <c r="G324" s="10">
        <f>G325</f>
        <v>19264.75</v>
      </c>
      <c r="H324" s="2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44"/>
      <c r="X324" s="65">
        <v>3215.05065</v>
      </c>
      <c r="Y324" s="59">
        <f>X324/G324*100</f>
        <v>16.68877431578401</v>
      </c>
    </row>
    <row r="325" spans="1:25" ht="32.25" outlineLevel="6" thickBot="1">
      <c r="A325" s="96" t="s">
        <v>303</v>
      </c>
      <c r="B325" s="92">
        <v>953</v>
      </c>
      <c r="C325" s="93" t="s">
        <v>20</v>
      </c>
      <c r="D325" s="93" t="s">
        <v>304</v>
      </c>
      <c r="E325" s="93" t="s">
        <v>5</v>
      </c>
      <c r="F325" s="93"/>
      <c r="G325" s="16">
        <f>G326</f>
        <v>19264.75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75"/>
      <c r="Y325" s="59"/>
    </row>
    <row r="326" spans="1:25" ht="16.5" outlineLevel="6" thickBot="1">
      <c r="A326" s="5" t="s">
        <v>139</v>
      </c>
      <c r="B326" s="21">
        <v>953</v>
      </c>
      <c r="C326" s="6" t="s">
        <v>20</v>
      </c>
      <c r="D326" s="6" t="s">
        <v>304</v>
      </c>
      <c r="E326" s="6" t="s">
        <v>138</v>
      </c>
      <c r="F326" s="6"/>
      <c r="G326" s="7">
        <f>G327</f>
        <v>19264.75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75"/>
      <c r="Y326" s="59"/>
    </row>
    <row r="327" spans="1:25" ht="48" outlineLevel="6" thickBot="1">
      <c r="A327" s="101" t="s">
        <v>90</v>
      </c>
      <c r="B327" s="94">
        <v>953</v>
      </c>
      <c r="C327" s="95" t="s">
        <v>20</v>
      </c>
      <c r="D327" s="95" t="s">
        <v>304</v>
      </c>
      <c r="E327" s="95" t="s">
        <v>93</v>
      </c>
      <c r="F327" s="95"/>
      <c r="G327" s="100">
        <v>19264.75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75"/>
      <c r="Y327" s="59"/>
    </row>
    <row r="328" spans="1:25" ht="16.5" outlineLevel="6" thickBot="1">
      <c r="A328" s="128" t="s">
        <v>305</v>
      </c>
      <c r="B328" s="18">
        <v>953</v>
      </c>
      <c r="C328" s="39" t="s">
        <v>21</v>
      </c>
      <c r="D328" s="39" t="s">
        <v>6</v>
      </c>
      <c r="E328" s="39" t="s">
        <v>5</v>
      </c>
      <c r="F328" s="39"/>
      <c r="G328" s="122">
        <f>G329</f>
        <v>3797</v>
      </c>
      <c r="H328" s="32">
        <f aca="true" t="shared" si="72" ref="H328:X328">H329</f>
        <v>0</v>
      </c>
      <c r="I328" s="32">
        <f t="shared" si="72"/>
        <v>0</v>
      </c>
      <c r="J328" s="32">
        <f t="shared" si="72"/>
        <v>0</v>
      </c>
      <c r="K328" s="32">
        <f t="shared" si="72"/>
        <v>0</v>
      </c>
      <c r="L328" s="32">
        <f t="shared" si="72"/>
        <v>0</v>
      </c>
      <c r="M328" s="32">
        <f t="shared" si="72"/>
        <v>0</v>
      </c>
      <c r="N328" s="32">
        <f t="shared" si="72"/>
        <v>0</v>
      </c>
      <c r="O328" s="32">
        <f t="shared" si="72"/>
        <v>0</v>
      </c>
      <c r="P328" s="32">
        <f t="shared" si="72"/>
        <v>0</v>
      </c>
      <c r="Q328" s="32">
        <f t="shared" si="72"/>
        <v>0</v>
      </c>
      <c r="R328" s="32">
        <f t="shared" si="72"/>
        <v>0</v>
      </c>
      <c r="S328" s="32">
        <f t="shared" si="72"/>
        <v>0</v>
      </c>
      <c r="T328" s="32">
        <f t="shared" si="72"/>
        <v>0</v>
      </c>
      <c r="U328" s="32">
        <f t="shared" si="72"/>
        <v>0</v>
      </c>
      <c r="V328" s="32">
        <f t="shared" si="72"/>
        <v>0</v>
      </c>
      <c r="W328" s="32">
        <f t="shared" si="72"/>
        <v>0</v>
      </c>
      <c r="X328" s="67">
        <f t="shared" si="72"/>
        <v>82757.514</v>
      </c>
      <c r="Y328" s="59">
        <f>X328/G328*100</f>
        <v>2179.5500131682907</v>
      </c>
    </row>
    <row r="329" spans="1:25" ht="21.75" customHeight="1" outlineLevel="6" thickBot="1">
      <c r="A329" s="8" t="s">
        <v>160</v>
      </c>
      <c r="B329" s="19">
        <v>953</v>
      </c>
      <c r="C329" s="9" t="s">
        <v>21</v>
      </c>
      <c r="D329" s="9" t="s">
        <v>281</v>
      </c>
      <c r="E329" s="9" t="s">
        <v>5</v>
      </c>
      <c r="F329" s="9"/>
      <c r="G329" s="10">
        <f>G330</f>
        <v>3797</v>
      </c>
      <c r="H329" s="2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44"/>
      <c r="X329" s="65">
        <v>82757.514</v>
      </c>
      <c r="Y329" s="59">
        <f>X329/G329*100</f>
        <v>2179.5500131682907</v>
      </c>
    </row>
    <row r="330" spans="1:25" ht="16.5" outlineLevel="6" thickBot="1">
      <c r="A330" s="104" t="s">
        <v>161</v>
      </c>
      <c r="B330" s="138">
        <v>953</v>
      </c>
      <c r="C330" s="93" t="s">
        <v>21</v>
      </c>
      <c r="D330" s="93" t="s">
        <v>294</v>
      </c>
      <c r="E330" s="93" t="s">
        <v>5</v>
      </c>
      <c r="F330" s="93"/>
      <c r="G330" s="16">
        <f>G331+G334+G337</f>
        <v>3797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</row>
    <row r="331" spans="1:25" ht="48" outlineLevel="6" thickBot="1">
      <c r="A331" s="104" t="s">
        <v>306</v>
      </c>
      <c r="B331" s="138">
        <v>953</v>
      </c>
      <c r="C331" s="93" t="s">
        <v>21</v>
      </c>
      <c r="D331" s="93" t="s">
        <v>307</v>
      </c>
      <c r="E331" s="93" t="s">
        <v>5</v>
      </c>
      <c r="F331" s="93"/>
      <c r="G331" s="16">
        <f>G332</f>
        <v>1301.68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</row>
    <row r="332" spans="1:25" ht="32.25" outlineLevel="6" thickBot="1">
      <c r="A332" s="5" t="s">
        <v>110</v>
      </c>
      <c r="B332" s="21">
        <v>953</v>
      </c>
      <c r="C332" s="6" t="s">
        <v>21</v>
      </c>
      <c r="D332" s="6" t="s">
        <v>307</v>
      </c>
      <c r="E332" s="6" t="s">
        <v>104</v>
      </c>
      <c r="F332" s="6"/>
      <c r="G332" s="7">
        <f>G333</f>
        <v>1301.68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</row>
    <row r="333" spans="1:25" ht="32.25" outlineLevel="6" thickBot="1">
      <c r="A333" s="90" t="s">
        <v>112</v>
      </c>
      <c r="B333" s="94">
        <v>953</v>
      </c>
      <c r="C333" s="95" t="s">
        <v>21</v>
      </c>
      <c r="D333" s="95" t="s">
        <v>307</v>
      </c>
      <c r="E333" s="95" t="s">
        <v>106</v>
      </c>
      <c r="F333" s="95"/>
      <c r="G333" s="100">
        <v>1301.68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</row>
    <row r="334" spans="1:25" ht="48" outlineLevel="6" thickBot="1">
      <c r="A334" s="104" t="s">
        <v>308</v>
      </c>
      <c r="B334" s="138">
        <v>953</v>
      </c>
      <c r="C334" s="93" t="s">
        <v>21</v>
      </c>
      <c r="D334" s="93" t="s">
        <v>309</v>
      </c>
      <c r="E334" s="93" t="s">
        <v>5</v>
      </c>
      <c r="F334" s="93"/>
      <c r="G334" s="16">
        <f>G335</f>
        <v>698.32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</row>
    <row r="335" spans="1:25" ht="16.5" outlineLevel="6" thickBot="1">
      <c r="A335" s="5" t="s">
        <v>139</v>
      </c>
      <c r="B335" s="21">
        <v>953</v>
      </c>
      <c r="C335" s="6" t="s">
        <v>21</v>
      </c>
      <c r="D335" s="6" t="s">
        <v>309</v>
      </c>
      <c r="E335" s="6" t="s">
        <v>138</v>
      </c>
      <c r="F335" s="6"/>
      <c r="G335" s="7">
        <f>G336</f>
        <v>698.32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48" outlineLevel="6" thickBot="1">
      <c r="A336" s="98" t="s">
        <v>90</v>
      </c>
      <c r="B336" s="140">
        <v>953</v>
      </c>
      <c r="C336" s="95" t="s">
        <v>21</v>
      </c>
      <c r="D336" s="95" t="s">
        <v>309</v>
      </c>
      <c r="E336" s="95" t="s">
        <v>93</v>
      </c>
      <c r="F336" s="95"/>
      <c r="G336" s="100">
        <v>698.32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32.25" outlineLevel="6" thickBot="1">
      <c r="A337" s="133" t="s">
        <v>310</v>
      </c>
      <c r="B337" s="141">
        <v>953</v>
      </c>
      <c r="C337" s="110" t="s">
        <v>21</v>
      </c>
      <c r="D337" s="110" t="s">
        <v>311</v>
      </c>
      <c r="E337" s="110" t="s">
        <v>5</v>
      </c>
      <c r="F337" s="110"/>
      <c r="G337" s="127">
        <f>G338+G341</f>
        <v>1797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32.25" outlineLevel="6" thickBot="1">
      <c r="A338" s="5" t="s">
        <v>110</v>
      </c>
      <c r="B338" s="21">
        <v>953</v>
      </c>
      <c r="C338" s="6" t="s">
        <v>21</v>
      </c>
      <c r="D338" s="6" t="s">
        <v>311</v>
      </c>
      <c r="E338" s="6" t="s">
        <v>104</v>
      </c>
      <c r="F338" s="6"/>
      <c r="G338" s="7">
        <f>G339</f>
        <v>1130.69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32.25" outlineLevel="6" thickBot="1">
      <c r="A339" s="90" t="s">
        <v>112</v>
      </c>
      <c r="B339" s="94">
        <v>953</v>
      </c>
      <c r="C339" s="95" t="s">
        <v>21</v>
      </c>
      <c r="D339" s="95" t="s">
        <v>311</v>
      </c>
      <c r="E339" s="95" t="s">
        <v>106</v>
      </c>
      <c r="F339" s="95"/>
      <c r="G339" s="100">
        <v>1130.69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6.5" outlineLevel="6" thickBot="1">
      <c r="A340" s="5" t="s">
        <v>139</v>
      </c>
      <c r="B340" s="21">
        <v>953</v>
      </c>
      <c r="C340" s="6" t="s">
        <v>21</v>
      </c>
      <c r="D340" s="6" t="s">
        <v>311</v>
      </c>
      <c r="E340" s="6" t="s">
        <v>138</v>
      </c>
      <c r="F340" s="6"/>
      <c r="G340" s="7">
        <f>G341</f>
        <v>666.31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48" outlineLevel="6" thickBot="1">
      <c r="A341" s="101" t="s">
        <v>90</v>
      </c>
      <c r="B341" s="94">
        <v>953</v>
      </c>
      <c r="C341" s="95" t="s">
        <v>21</v>
      </c>
      <c r="D341" s="95" t="s">
        <v>311</v>
      </c>
      <c r="E341" s="95" t="s">
        <v>93</v>
      </c>
      <c r="F341" s="95"/>
      <c r="G341" s="100">
        <v>666.31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16.5" outlineLevel="6" thickBot="1">
      <c r="A342" s="128" t="s">
        <v>35</v>
      </c>
      <c r="B342" s="18">
        <v>953</v>
      </c>
      <c r="C342" s="39" t="s">
        <v>14</v>
      </c>
      <c r="D342" s="39" t="s">
        <v>6</v>
      </c>
      <c r="E342" s="39" t="s">
        <v>5</v>
      </c>
      <c r="F342" s="39"/>
      <c r="G342" s="122">
        <f>G343</f>
        <v>12636.69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</row>
    <row r="343" spans="1:25" ht="16.5" outlineLevel="6" thickBot="1">
      <c r="A343" s="80" t="s">
        <v>280</v>
      </c>
      <c r="B343" s="19">
        <v>953</v>
      </c>
      <c r="C343" s="11" t="s">
        <v>14</v>
      </c>
      <c r="D343" s="11" t="s">
        <v>281</v>
      </c>
      <c r="E343" s="11" t="s">
        <v>5</v>
      </c>
      <c r="F343" s="11"/>
      <c r="G343" s="12">
        <f>G344</f>
        <v>12636.69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</row>
    <row r="344" spans="1:25" ht="32.25" outlineLevel="6" thickBot="1">
      <c r="A344" s="80" t="s">
        <v>312</v>
      </c>
      <c r="B344" s="19">
        <v>953</v>
      </c>
      <c r="C344" s="11" t="s">
        <v>14</v>
      </c>
      <c r="D344" s="11" t="s">
        <v>313</v>
      </c>
      <c r="E344" s="11" t="s">
        <v>5</v>
      </c>
      <c r="F344" s="11"/>
      <c r="G344" s="12">
        <f>G345</f>
        <v>12636.69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32.25" outlineLevel="6" thickBot="1">
      <c r="A345" s="96" t="s">
        <v>181</v>
      </c>
      <c r="B345" s="92">
        <v>953</v>
      </c>
      <c r="C345" s="93" t="s">
        <v>14</v>
      </c>
      <c r="D345" s="93" t="s">
        <v>314</v>
      </c>
      <c r="E345" s="93" t="s">
        <v>5</v>
      </c>
      <c r="F345" s="93"/>
      <c r="G345" s="16">
        <f>G346+G349+G352</f>
        <v>12636.69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</row>
    <row r="346" spans="1:25" ht="19.5" customHeight="1" outlineLevel="6" thickBot="1">
      <c r="A346" s="5" t="s">
        <v>125</v>
      </c>
      <c r="B346" s="21">
        <v>953</v>
      </c>
      <c r="C346" s="6" t="s">
        <v>14</v>
      </c>
      <c r="D346" s="6" t="s">
        <v>314</v>
      </c>
      <c r="E346" s="6" t="s">
        <v>124</v>
      </c>
      <c r="F346" s="6"/>
      <c r="G346" s="7">
        <f>G347+G348</f>
        <v>11762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</row>
    <row r="347" spans="1:25" ht="16.5" outlineLevel="6" thickBot="1">
      <c r="A347" s="90" t="s">
        <v>102</v>
      </c>
      <c r="B347" s="94">
        <v>953</v>
      </c>
      <c r="C347" s="95" t="s">
        <v>14</v>
      </c>
      <c r="D347" s="95" t="s">
        <v>314</v>
      </c>
      <c r="E347" s="95" t="s">
        <v>126</v>
      </c>
      <c r="F347" s="95"/>
      <c r="G347" s="100">
        <v>11762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</row>
    <row r="348" spans="1:25" ht="32.25" outlineLevel="6" thickBot="1">
      <c r="A348" s="90" t="s">
        <v>103</v>
      </c>
      <c r="B348" s="94">
        <v>953</v>
      </c>
      <c r="C348" s="95" t="s">
        <v>14</v>
      </c>
      <c r="D348" s="95" t="s">
        <v>314</v>
      </c>
      <c r="E348" s="95" t="s">
        <v>127</v>
      </c>
      <c r="F348" s="95"/>
      <c r="G348" s="100">
        <v>0</v>
      </c>
      <c r="H348" s="31">
        <f aca="true" t="shared" si="73" ref="H348:X348">H349+H360</f>
        <v>0</v>
      </c>
      <c r="I348" s="31">
        <f t="shared" si="73"/>
        <v>0</v>
      </c>
      <c r="J348" s="31">
        <f t="shared" si="73"/>
        <v>0</v>
      </c>
      <c r="K348" s="31">
        <f t="shared" si="73"/>
        <v>0</v>
      </c>
      <c r="L348" s="31">
        <f t="shared" si="73"/>
        <v>0</v>
      </c>
      <c r="M348" s="31">
        <f t="shared" si="73"/>
        <v>0</v>
      </c>
      <c r="N348" s="31">
        <f t="shared" si="73"/>
        <v>0</v>
      </c>
      <c r="O348" s="31">
        <f t="shared" si="73"/>
        <v>0</v>
      </c>
      <c r="P348" s="31">
        <f t="shared" si="73"/>
        <v>0</v>
      </c>
      <c r="Q348" s="31">
        <f t="shared" si="73"/>
        <v>0</v>
      </c>
      <c r="R348" s="31">
        <f t="shared" si="73"/>
        <v>0</v>
      </c>
      <c r="S348" s="31">
        <f t="shared" si="73"/>
        <v>0</v>
      </c>
      <c r="T348" s="31">
        <f t="shared" si="73"/>
        <v>0</v>
      </c>
      <c r="U348" s="31">
        <f t="shared" si="73"/>
        <v>0</v>
      </c>
      <c r="V348" s="31">
        <f t="shared" si="73"/>
        <v>0</v>
      </c>
      <c r="W348" s="31">
        <f t="shared" si="73"/>
        <v>0</v>
      </c>
      <c r="X348" s="66">
        <f t="shared" si="73"/>
        <v>12003.04085</v>
      </c>
      <c r="Y348" s="59" t="e">
        <f>X348/G348*100</f>
        <v>#DIV/0!</v>
      </c>
    </row>
    <row r="349" spans="1:25" ht="32.25" outlineLevel="6" thickBot="1">
      <c r="A349" s="5" t="s">
        <v>110</v>
      </c>
      <c r="B349" s="21">
        <v>953</v>
      </c>
      <c r="C349" s="6" t="s">
        <v>14</v>
      </c>
      <c r="D349" s="6" t="s">
        <v>314</v>
      </c>
      <c r="E349" s="6" t="s">
        <v>104</v>
      </c>
      <c r="F349" s="6"/>
      <c r="G349" s="7">
        <f>G350+G351</f>
        <v>814.69</v>
      </c>
      <c r="H349" s="32">
        <f aca="true" t="shared" si="74" ref="H349:X350">H350</f>
        <v>0</v>
      </c>
      <c r="I349" s="32">
        <f t="shared" si="74"/>
        <v>0</v>
      </c>
      <c r="J349" s="32">
        <f t="shared" si="74"/>
        <v>0</v>
      </c>
      <c r="K349" s="32">
        <f t="shared" si="74"/>
        <v>0</v>
      </c>
      <c r="L349" s="32">
        <f t="shared" si="74"/>
        <v>0</v>
      </c>
      <c r="M349" s="32">
        <f t="shared" si="74"/>
        <v>0</v>
      </c>
      <c r="N349" s="32">
        <f t="shared" si="74"/>
        <v>0</v>
      </c>
      <c r="O349" s="32">
        <f t="shared" si="74"/>
        <v>0</v>
      </c>
      <c r="P349" s="32">
        <f t="shared" si="74"/>
        <v>0</v>
      </c>
      <c r="Q349" s="32">
        <f t="shared" si="74"/>
        <v>0</v>
      </c>
      <c r="R349" s="32">
        <f t="shared" si="74"/>
        <v>0</v>
      </c>
      <c r="S349" s="32">
        <f t="shared" si="74"/>
        <v>0</v>
      </c>
      <c r="T349" s="32">
        <f t="shared" si="74"/>
        <v>0</v>
      </c>
      <c r="U349" s="32">
        <f t="shared" si="74"/>
        <v>0</v>
      </c>
      <c r="V349" s="32">
        <f t="shared" si="74"/>
        <v>0</v>
      </c>
      <c r="W349" s="32">
        <f t="shared" si="74"/>
        <v>0</v>
      </c>
      <c r="X349" s="67">
        <f t="shared" si="74"/>
        <v>12003.04085</v>
      </c>
      <c r="Y349" s="59">
        <f>X349/G349*100</f>
        <v>1473.3261547337022</v>
      </c>
    </row>
    <row r="350" spans="1:25" ht="32.25" outlineLevel="6" thickBot="1">
      <c r="A350" s="90" t="s">
        <v>111</v>
      </c>
      <c r="B350" s="94">
        <v>953</v>
      </c>
      <c r="C350" s="95" t="s">
        <v>14</v>
      </c>
      <c r="D350" s="95" t="s">
        <v>314</v>
      </c>
      <c r="E350" s="95" t="s">
        <v>105</v>
      </c>
      <c r="F350" s="95"/>
      <c r="G350" s="100">
        <v>350</v>
      </c>
      <c r="H350" s="34">
        <f t="shared" si="74"/>
        <v>0</v>
      </c>
      <c r="I350" s="34">
        <f t="shared" si="74"/>
        <v>0</v>
      </c>
      <c r="J350" s="34">
        <f t="shared" si="74"/>
        <v>0</v>
      </c>
      <c r="K350" s="34">
        <f t="shared" si="74"/>
        <v>0</v>
      </c>
      <c r="L350" s="34">
        <f t="shared" si="74"/>
        <v>0</v>
      </c>
      <c r="M350" s="34">
        <f t="shared" si="74"/>
        <v>0</v>
      </c>
      <c r="N350" s="34">
        <f t="shared" si="74"/>
        <v>0</v>
      </c>
      <c r="O350" s="34">
        <f t="shared" si="74"/>
        <v>0</v>
      </c>
      <c r="P350" s="34">
        <f t="shared" si="74"/>
        <v>0</v>
      </c>
      <c r="Q350" s="34">
        <f t="shared" si="74"/>
        <v>0</v>
      </c>
      <c r="R350" s="34">
        <f t="shared" si="74"/>
        <v>0</v>
      </c>
      <c r="S350" s="34">
        <f t="shared" si="74"/>
        <v>0</v>
      </c>
      <c r="T350" s="34">
        <f t="shared" si="74"/>
        <v>0</v>
      </c>
      <c r="U350" s="34">
        <f t="shared" si="74"/>
        <v>0</v>
      </c>
      <c r="V350" s="34">
        <f t="shared" si="74"/>
        <v>0</v>
      </c>
      <c r="W350" s="34">
        <f t="shared" si="74"/>
        <v>0</v>
      </c>
      <c r="X350" s="68">
        <f t="shared" si="74"/>
        <v>12003.04085</v>
      </c>
      <c r="Y350" s="59">
        <f>X350/G350*100</f>
        <v>3429.4402428571425</v>
      </c>
    </row>
    <row r="351" spans="1:25" ht="32.25" outlineLevel="6" thickBot="1">
      <c r="A351" s="90" t="s">
        <v>112</v>
      </c>
      <c r="B351" s="94">
        <v>953</v>
      </c>
      <c r="C351" s="95" t="s">
        <v>14</v>
      </c>
      <c r="D351" s="95" t="s">
        <v>314</v>
      </c>
      <c r="E351" s="95" t="s">
        <v>106</v>
      </c>
      <c r="F351" s="95"/>
      <c r="G351" s="100">
        <v>464.69</v>
      </c>
      <c r="H351" s="2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44"/>
      <c r="X351" s="65">
        <v>12003.04085</v>
      </c>
      <c r="Y351" s="59">
        <f>X351/G351*100</f>
        <v>2583.021121607954</v>
      </c>
    </row>
    <row r="352" spans="1:25" ht="16.5" outlineLevel="6" thickBot="1">
      <c r="A352" s="5" t="s">
        <v>113</v>
      </c>
      <c r="B352" s="21">
        <v>953</v>
      </c>
      <c r="C352" s="6" t="s">
        <v>14</v>
      </c>
      <c r="D352" s="6" t="s">
        <v>314</v>
      </c>
      <c r="E352" s="6" t="s">
        <v>107</v>
      </c>
      <c r="F352" s="6"/>
      <c r="G352" s="7">
        <f>G353+G354</f>
        <v>60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</row>
    <row r="353" spans="1:25" ht="32.25" outlineLevel="6" thickBot="1">
      <c r="A353" s="90" t="s">
        <v>114</v>
      </c>
      <c r="B353" s="94">
        <v>953</v>
      </c>
      <c r="C353" s="95" t="s">
        <v>14</v>
      </c>
      <c r="D353" s="95" t="s">
        <v>314</v>
      </c>
      <c r="E353" s="95" t="s">
        <v>108</v>
      </c>
      <c r="F353" s="95"/>
      <c r="G353" s="100">
        <v>3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90" t="s">
        <v>115</v>
      </c>
      <c r="B354" s="94">
        <v>953</v>
      </c>
      <c r="C354" s="95" t="s">
        <v>14</v>
      </c>
      <c r="D354" s="95" t="s">
        <v>314</v>
      </c>
      <c r="E354" s="95" t="s">
        <v>109</v>
      </c>
      <c r="F354" s="95"/>
      <c r="G354" s="100">
        <v>57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19.5" outlineLevel="6" thickBot="1">
      <c r="A355" s="111" t="s">
        <v>47</v>
      </c>
      <c r="B355" s="18">
        <v>953</v>
      </c>
      <c r="C355" s="14" t="s">
        <v>46</v>
      </c>
      <c r="D355" s="14" t="s">
        <v>6</v>
      </c>
      <c r="E355" s="14" t="s">
        <v>5</v>
      </c>
      <c r="F355" s="14"/>
      <c r="G355" s="15">
        <f>G357</f>
        <v>2670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16.5" outlineLevel="6" thickBot="1">
      <c r="A356" s="128" t="s">
        <v>41</v>
      </c>
      <c r="B356" s="18">
        <v>953</v>
      </c>
      <c r="C356" s="39" t="s">
        <v>22</v>
      </c>
      <c r="D356" s="39" t="s">
        <v>6</v>
      </c>
      <c r="E356" s="39" t="s">
        <v>5</v>
      </c>
      <c r="F356" s="39"/>
      <c r="G356" s="122">
        <f>G357</f>
        <v>2670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</row>
    <row r="357" spans="1:25" ht="32.25" outlineLevel="6" thickBot="1">
      <c r="A357" s="115" t="s">
        <v>162</v>
      </c>
      <c r="B357" s="135">
        <v>953</v>
      </c>
      <c r="C357" s="9" t="s">
        <v>22</v>
      </c>
      <c r="D357" s="9" t="s">
        <v>163</v>
      </c>
      <c r="E357" s="9" t="s">
        <v>5</v>
      </c>
      <c r="F357" s="9"/>
      <c r="G357" s="10">
        <f>G358</f>
        <v>2670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</row>
    <row r="358" spans="1:25" ht="32.25" outlineLevel="6" thickBot="1">
      <c r="A358" s="115" t="s">
        <v>164</v>
      </c>
      <c r="B358" s="135">
        <v>953</v>
      </c>
      <c r="C358" s="11" t="s">
        <v>22</v>
      </c>
      <c r="D358" s="11" t="s">
        <v>165</v>
      </c>
      <c r="E358" s="11" t="s">
        <v>5</v>
      </c>
      <c r="F358" s="11"/>
      <c r="G358" s="12">
        <f>G359</f>
        <v>2670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63.75" outlineLevel="6" thickBot="1">
      <c r="A359" s="133" t="s">
        <v>315</v>
      </c>
      <c r="B359" s="141">
        <v>953</v>
      </c>
      <c r="C359" s="93" t="s">
        <v>22</v>
      </c>
      <c r="D359" s="93" t="s">
        <v>316</v>
      </c>
      <c r="E359" s="93" t="s">
        <v>5</v>
      </c>
      <c r="F359" s="93"/>
      <c r="G359" s="16">
        <f>G360</f>
        <v>2670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32.25" outlineLevel="6" thickBot="1">
      <c r="A360" s="5" t="s">
        <v>147</v>
      </c>
      <c r="B360" s="21">
        <v>953</v>
      </c>
      <c r="C360" s="6" t="s">
        <v>22</v>
      </c>
      <c r="D360" s="6" t="s">
        <v>316</v>
      </c>
      <c r="E360" s="6" t="s">
        <v>145</v>
      </c>
      <c r="F360" s="6"/>
      <c r="G360" s="7">
        <f>G361</f>
        <v>2670</v>
      </c>
      <c r="H360" s="32">
        <f aca="true" t="shared" si="75" ref="H360:X360">H361</f>
        <v>0</v>
      </c>
      <c r="I360" s="32">
        <f t="shared" si="75"/>
        <v>0</v>
      </c>
      <c r="J360" s="32">
        <f t="shared" si="75"/>
        <v>0</v>
      </c>
      <c r="K360" s="32">
        <f t="shared" si="75"/>
        <v>0</v>
      </c>
      <c r="L360" s="32">
        <f t="shared" si="75"/>
        <v>0</v>
      </c>
      <c r="M360" s="32">
        <f t="shared" si="75"/>
        <v>0</v>
      </c>
      <c r="N360" s="32">
        <f t="shared" si="75"/>
        <v>0</v>
      </c>
      <c r="O360" s="32">
        <f t="shared" si="75"/>
        <v>0</v>
      </c>
      <c r="P360" s="32">
        <f t="shared" si="75"/>
        <v>0</v>
      </c>
      <c r="Q360" s="32">
        <f t="shared" si="75"/>
        <v>0</v>
      </c>
      <c r="R360" s="32">
        <f t="shared" si="75"/>
        <v>0</v>
      </c>
      <c r="S360" s="32">
        <f t="shared" si="75"/>
        <v>0</v>
      </c>
      <c r="T360" s="32">
        <f t="shared" si="75"/>
        <v>0</v>
      </c>
      <c r="U360" s="32">
        <f t="shared" si="75"/>
        <v>0</v>
      </c>
      <c r="V360" s="32">
        <f t="shared" si="75"/>
        <v>0</v>
      </c>
      <c r="W360" s="32">
        <f t="shared" si="75"/>
        <v>0</v>
      </c>
      <c r="X360" s="67">
        <f t="shared" si="75"/>
        <v>0</v>
      </c>
      <c r="Y360" s="59">
        <v>0</v>
      </c>
    </row>
    <row r="361" spans="1:25" ht="31.5" outlineLevel="6">
      <c r="A361" s="90" t="s">
        <v>148</v>
      </c>
      <c r="B361" s="94">
        <v>953</v>
      </c>
      <c r="C361" s="95" t="s">
        <v>22</v>
      </c>
      <c r="D361" s="95" t="s">
        <v>316</v>
      </c>
      <c r="E361" s="95" t="s">
        <v>146</v>
      </c>
      <c r="F361" s="95"/>
      <c r="G361" s="100">
        <v>2670</v>
      </c>
      <c r="H361" s="2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4"/>
      <c r="X361" s="65">
        <v>0</v>
      </c>
      <c r="Y361" s="59">
        <v>0</v>
      </c>
    </row>
    <row r="362" spans="1:25" ht="18.75">
      <c r="A362" s="48" t="s">
        <v>23</v>
      </c>
      <c r="B362" s="48"/>
      <c r="C362" s="48"/>
      <c r="D362" s="48"/>
      <c r="E362" s="48"/>
      <c r="F362" s="48"/>
      <c r="G362" s="38">
        <f>G278+G11</f>
        <v>491131.62</v>
      </c>
      <c r="H362" s="38" t="e">
        <f>#REF!+#REF!+H278+H11</f>
        <v>#REF!</v>
      </c>
      <c r="I362" s="38" t="e">
        <f>#REF!+#REF!+I278+I11</f>
        <v>#REF!</v>
      </c>
      <c r="J362" s="38" t="e">
        <f>#REF!+#REF!+J278+J11</f>
        <v>#REF!</v>
      </c>
      <c r="K362" s="38" t="e">
        <f>#REF!+#REF!+K278+K11</f>
        <v>#REF!</v>
      </c>
      <c r="L362" s="38" t="e">
        <f>#REF!+#REF!+L278+L11</f>
        <v>#REF!</v>
      </c>
      <c r="M362" s="38" t="e">
        <f>#REF!+#REF!+M278+M11</f>
        <v>#REF!</v>
      </c>
      <c r="N362" s="38" t="e">
        <f>#REF!+#REF!+N278+N11</f>
        <v>#REF!</v>
      </c>
      <c r="O362" s="38" t="e">
        <f>#REF!+#REF!+O278+O11</f>
        <v>#REF!</v>
      </c>
      <c r="P362" s="38" t="e">
        <f>#REF!+#REF!+P278+P11</f>
        <v>#REF!</v>
      </c>
      <c r="Q362" s="38" t="e">
        <f>#REF!+#REF!+Q278+Q11</f>
        <v>#REF!</v>
      </c>
      <c r="R362" s="38" t="e">
        <f>#REF!+#REF!+R278+R11</f>
        <v>#REF!</v>
      </c>
      <c r="S362" s="38" t="e">
        <f>#REF!+#REF!+S278+S11</f>
        <v>#REF!</v>
      </c>
      <c r="T362" s="38" t="e">
        <f>#REF!+#REF!+T278+T11</f>
        <v>#REF!</v>
      </c>
      <c r="U362" s="38" t="e">
        <f>#REF!+#REF!+U278+U11</f>
        <v>#REF!</v>
      </c>
      <c r="V362" s="38" t="e">
        <f>#REF!+#REF!+V278+V11</f>
        <v>#REF!</v>
      </c>
      <c r="W362" s="38" t="e">
        <f>#REF!+#REF!+W278+W11</f>
        <v>#REF!</v>
      </c>
      <c r="X362" s="76" t="e">
        <f>#REF!+#REF!+X278+X11</f>
        <v>#REF!</v>
      </c>
      <c r="Y362" s="56" t="e">
        <f>X362/G362*100</f>
        <v>#REF!</v>
      </c>
    </row>
    <row r="363" spans="1:23" ht="15.75">
      <c r="A363" s="1"/>
      <c r="B363" s="2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</sheetData>
  <mergeCells count="5">
    <mergeCell ref="A8:V8"/>
    <mergeCell ref="B2:W2"/>
    <mergeCell ref="B3:W3"/>
    <mergeCell ref="C4:V4"/>
    <mergeCell ref="A7:V7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2012-09-24T06:04:38Z</cp:lastPrinted>
  <dcterms:created xsi:type="dcterms:W3CDTF">2008-11-11T04:53:42Z</dcterms:created>
  <dcterms:modified xsi:type="dcterms:W3CDTF">2013-10-24T01:57:03Z</dcterms:modified>
  <cp:category/>
  <cp:version/>
  <cp:contentType/>
  <cp:contentStatus/>
</cp:coreProperties>
</file>